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Jeka\Desktop\статья Приазовье\в редакцию\доп материалы\"/>
    </mc:Choice>
  </mc:AlternateContent>
  <xr:revisionPtr revIDLastSave="0" documentId="8_{400FEF74-6E79-4A5A-81CD-A35C8398C767}" xr6:coauthVersionLast="43" xr6:coauthVersionMax="43" xr10:uidLastSave="{00000000-0000-0000-0000-000000000000}"/>
  <bookViews>
    <workbookView xWindow="-120" yWindow="-120" windowWidth="20730" windowHeight="11160" tabRatio="816" xr2:uid="{00000000-000D-0000-FFFF-FFFF00000000}"/>
  </bookViews>
  <sheets>
    <sheet name="Rock" sheetId="21" r:id="rId1"/>
  </sheets>
  <externalReferences>
    <externalReference r:id="rId2"/>
    <externalReference r:id="rId3"/>
    <externalReference r:id="rId4"/>
  </externalReferences>
  <definedNames>
    <definedName name="Area_a_imprimir">#REF!</definedName>
    <definedName name="Area_a_imprimir_11">[1]Cpx!#REF!</definedName>
    <definedName name="Excel_BuiltIn_Criteria">[2]CIPW_NOR!#REF!</definedName>
    <definedName name="Excel_BuiltIn_Database">[2]CIPW_NOR!#REF!</definedName>
    <definedName name="Excel_BuiltIn_Print_Area_11">[1]Cpx!#REF!</definedName>
    <definedName name="HELP">#REF!</definedName>
    <definedName name="HELP_13">#REF!</definedName>
    <definedName name="prueba">#REF!</definedName>
    <definedName name="prueba_11">[1]Cpx!#REF!</definedName>
    <definedName name="Stampa_le_aree_12">#REF!</definedName>
    <definedName name="_xlnm.Database">'[3]CIPW-NOR'!#REF!</definedName>
    <definedName name="_xlnm.Criteria">'[3]CIPW-NOR'!#REF!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149" i="21" l="1"/>
  <c r="AO149" i="21"/>
  <c r="AN149" i="21"/>
  <c r="AL149" i="21"/>
  <c r="AK149" i="21"/>
  <c r="AJ149" i="21"/>
  <c r="AH149" i="21"/>
  <c r="AE149" i="21"/>
  <c r="AC149" i="21"/>
  <c r="AG149" i="21"/>
  <c r="AF149" i="21"/>
  <c r="AD149" i="21"/>
  <c r="Y149" i="21"/>
  <c r="AA149" i="21"/>
  <c r="W149" i="21"/>
  <c r="V149" i="21"/>
  <c r="Z149" i="21"/>
  <c r="X149" i="21"/>
  <c r="N149" i="21"/>
  <c r="T149" i="21"/>
  <c r="S149" i="21"/>
  <c r="R149" i="21"/>
  <c r="P149" i="21"/>
  <c r="O149" i="21"/>
  <c r="M149" i="21"/>
  <c r="L149" i="21"/>
  <c r="Q149" i="21"/>
  <c r="J149" i="21"/>
  <c r="G149" i="21"/>
  <c r="K149" i="21"/>
  <c r="I149" i="21"/>
  <c r="H149" i="21"/>
  <c r="AP148" i="21"/>
  <c r="AO148" i="21"/>
  <c r="AN148" i="21"/>
  <c r="AL148" i="21"/>
  <c r="AK148" i="21"/>
  <c r="AJ148" i="21"/>
  <c r="AH148" i="21"/>
  <c r="AE148" i="21"/>
  <c r="AC148" i="21"/>
  <c r="AG148" i="21"/>
  <c r="AF148" i="21"/>
  <c r="AD148" i="21"/>
  <c r="Y148" i="21"/>
  <c r="AA148" i="21"/>
  <c r="W148" i="21"/>
  <c r="V148" i="21"/>
  <c r="Z148" i="21"/>
  <c r="X148" i="21"/>
  <c r="N148" i="21"/>
  <c r="T148" i="21"/>
  <c r="S148" i="21"/>
  <c r="R148" i="21"/>
  <c r="P148" i="21"/>
  <c r="O148" i="21"/>
  <c r="M148" i="21"/>
  <c r="L148" i="21"/>
  <c r="Q148" i="21"/>
  <c r="J148" i="21"/>
  <c r="G148" i="21"/>
  <c r="K148" i="21"/>
  <c r="I148" i="21"/>
  <c r="H148" i="21"/>
  <c r="AP147" i="21"/>
  <c r="AO147" i="21"/>
  <c r="AN147" i="21"/>
  <c r="AL147" i="21"/>
  <c r="AK147" i="21"/>
  <c r="AJ147" i="21"/>
  <c r="AH147" i="21"/>
  <c r="AE147" i="21"/>
  <c r="AC147" i="21"/>
  <c r="AG147" i="21"/>
  <c r="AF147" i="21"/>
  <c r="AD147" i="21"/>
  <c r="Y147" i="21"/>
  <c r="AA147" i="21"/>
  <c r="W147" i="21"/>
  <c r="V147" i="21"/>
  <c r="Z147" i="21"/>
  <c r="X147" i="21"/>
  <c r="N147" i="21"/>
  <c r="T147" i="21"/>
  <c r="S147" i="21"/>
  <c r="R147" i="21"/>
  <c r="P147" i="21"/>
  <c r="O147" i="21"/>
  <c r="M147" i="21"/>
  <c r="L147" i="21"/>
  <c r="Q147" i="21"/>
  <c r="J147" i="21"/>
  <c r="G147" i="21"/>
  <c r="K147" i="21"/>
  <c r="I147" i="21"/>
  <c r="H147" i="21"/>
  <c r="AP146" i="21"/>
  <c r="AO146" i="21"/>
  <c r="AN146" i="21"/>
  <c r="AL146" i="21"/>
  <c r="AK146" i="21"/>
  <c r="AJ146" i="21"/>
  <c r="AH146" i="21"/>
  <c r="AE146" i="21"/>
  <c r="AC146" i="21"/>
  <c r="AG146" i="21"/>
  <c r="AF146" i="21"/>
  <c r="AD146" i="21"/>
  <c r="Y146" i="21"/>
  <c r="AA146" i="21"/>
  <c r="W146" i="21"/>
  <c r="V146" i="21"/>
  <c r="Z146" i="21"/>
  <c r="X146" i="21"/>
  <c r="N146" i="21"/>
  <c r="T146" i="21"/>
  <c r="S146" i="21"/>
  <c r="R146" i="21"/>
  <c r="P146" i="21"/>
  <c r="O146" i="21"/>
  <c r="M146" i="21"/>
  <c r="L146" i="21"/>
  <c r="Q146" i="21"/>
  <c r="J146" i="21"/>
  <c r="G146" i="21"/>
  <c r="K146" i="21"/>
  <c r="I146" i="21"/>
  <c r="H146" i="21"/>
  <c r="AP145" i="21"/>
  <c r="AO145" i="21"/>
  <c r="AN145" i="21"/>
  <c r="AL145" i="21"/>
  <c r="AK145" i="21"/>
  <c r="AJ145" i="21"/>
  <c r="AH145" i="21"/>
  <c r="AE145" i="21"/>
  <c r="AC145" i="21"/>
  <c r="AG145" i="21"/>
  <c r="AF145" i="21"/>
  <c r="AD145" i="21"/>
  <c r="Y145" i="21"/>
  <c r="AA145" i="21"/>
  <c r="W145" i="21"/>
  <c r="V145" i="21"/>
  <c r="Z145" i="21"/>
  <c r="X145" i="21"/>
  <c r="N145" i="21"/>
  <c r="T145" i="21"/>
  <c r="S145" i="21"/>
  <c r="R145" i="21"/>
  <c r="P145" i="21"/>
  <c r="O145" i="21"/>
  <c r="M145" i="21"/>
  <c r="L145" i="21"/>
  <c r="Q145" i="21"/>
  <c r="J145" i="21"/>
  <c r="G145" i="21"/>
  <c r="K145" i="21"/>
  <c r="I145" i="21"/>
  <c r="H145" i="21"/>
  <c r="AP144" i="21"/>
  <c r="AO144" i="21"/>
  <c r="AN144" i="21"/>
  <c r="AL144" i="21"/>
  <c r="AK144" i="21"/>
  <c r="AJ144" i="21"/>
  <c r="AH144" i="21"/>
  <c r="AE144" i="21"/>
  <c r="AC144" i="21"/>
  <c r="AG144" i="21"/>
  <c r="AF144" i="21"/>
  <c r="AD144" i="21"/>
  <c r="Y144" i="21"/>
  <c r="AA144" i="21"/>
  <c r="W144" i="21"/>
  <c r="V144" i="21"/>
  <c r="Z144" i="21"/>
  <c r="X144" i="21"/>
  <c r="N144" i="21"/>
  <c r="T144" i="21"/>
  <c r="S144" i="21"/>
  <c r="R144" i="21"/>
  <c r="P144" i="21"/>
  <c r="O144" i="21"/>
  <c r="M144" i="21"/>
  <c r="L144" i="21"/>
  <c r="Q144" i="21"/>
  <c r="J144" i="21"/>
  <c r="G144" i="21"/>
  <c r="K144" i="21"/>
  <c r="I144" i="21"/>
  <c r="H144" i="21"/>
  <c r="AP143" i="21"/>
  <c r="AO143" i="21"/>
  <c r="AN143" i="21"/>
  <c r="AL143" i="21"/>
  <c r="AK143" i="21"/>
  <c r="AJ143" i="21"/>
  <c r="AH143" i="21"/>
  <c r="AE143" i="21"/>
  <c r="AC143" i="21"/>
  <c r="AG143" i="21"/>
  <c r="AF143" i="21"/>
  <c r="AD143" i="21"/>
  <c r="Y143" i="21"/>
  <c r="AA143" i="21"/>
  <c r="W143" i="21"/>
  <c r="V143" i="21"/>
  <c r="Z143" i="21"/>
  <c r="X143" i="21"/>
  <c r="N143" i="21"/>
  <c r="T143" i="21"/>
  <c r="S143" i="21"/>
  <c r="R143" i="21"/>
  <c r="P143" i="21"/>
  <c r="O143" i="21"/>
  <c r="M143" i="21"/>
  <c r="L143" i="21"/>
  <c r="Q143" i="21"/>
  <c r="J143" i="21"/>
  <c r="G143" i="21"/>
  <c r="K143" i="21"/>
  <c r="I143" i="21"/>
  <c r="H143" i="21"/>
  <c r="AP142" i="21"/>
  <c r="AO142" i="21"/>
  <c r="AN142" i="21"/>
  <c r="AL142" i="21"/>
  <c r="AK142" i="21"/>
  <c r="AJ142" i="21"/>
  <c r="AH142" i="21"/>
  <c r="AE142" i="21"/>
  <c r="AC142" i="21"/>
  <c r="AG142" i="21"/>
  <c r="AF142" i="21"/>
  <c r="AD142" i="21"/>
  <c r="Y142" i="21"/>
  <c r="AA142" i="21"/>
  <c r="W142" i="21"/>
  <c r="V142" i="21"/>
  <c r="Z142" i="21"/>
  <c r="X142" i="21"/>
  <c r="N142" i="21"/>
  <c r="T142" i="21"/>
  <c r="S142" i="21"/>
  <c r="R142" i="21"/>
  <c r="P142" i="21"/>
  <c r="O142" i="21"/>
  <c r="M142" i="21"/>
  <c r="L142" i="21"/>
  <c r="Q142" i="21"/>
  <c r="J142" i="21"/>
  <c r="G142" i="21"/>
  <c r="K142" i="21"/>
  <c r="I142" i="21"/>
  <c r="H142" i="21"/>
  <c r="AP141" i="21"/>
  <c r="AO141" i="21"/>
  <c r="AN141" i="21"/>
  <c r="AL141" i="21"/>
  <c r="AK141" i="21"/>
  <c r="AJ141" i="21"/>
  <c r="AH141" i="21"/>
  <c r="AE141" i="21"/>
  <c r="AC141" i="21"/>
  <c r="AG141" i="21"/>
  <c r="AF141" i="21"/>
  <c r="AD141" i="21"/>
  <c r="Y141" i="21"/>
  <c r="AA141" i="21"/>
  <c r="W141" i="21"/>
  <c r="V141" i="21"/>
  <c r="Z141" i="21"/>
  <c r="X141" i="21"/>
  <c r="N141" i="21"/>
  <c r="T141" i="21"/>
  <c r="S141" i="21"/>
  <c r="R141" i="21"/>
  <c r="P141" i="21"/>
  <c r="O141" i="21"/>
  <c r="M141" i="21"/>
  <c r="L141" i="21"/>
  <c r="Q141" i="21"/>
  <c r="J141" i="21"/>
  <c r="G141" i="21"/>
  <c r="K141" i="21"/>
  <c r="I141" i="21"/>
  <c r="H141" i="21"/>
  <c r="AP140" i="21"/>
  <c r="AO140" i="21"/>
  <c r="AN140" i="21"/>
  <c r="AL140" i="21"/>
  <c r="AK140" i="21"/>
  <c r="AJ140" i="21"/>
  <c r="AH140" i="21"/>
  <c r="AE140" i="21"/>
  <c r="AC140" i="21"/>
  <c r="AG140" i="21"/>
  <c r="AF140" i="21"/>
  <c r="AD140" i="21"/>
  <c r="Y140" i="21"/>
  <c r="AA140" i="21"/>
  <c r="W140" i="21"/>
  <c r="V140" i="21"/>
  <c r="Z140" i="21"/>
  <c r="X140" i="21"/>
  <c r="N140" i="21"/>
  <c r="T140" i="21"/>
  <c r="S140" i="21"/>
  <c r="R140" i="21"/>
  <c r="P140" i="21"/>
  <c r="O140" i="21"/>
  <c r="M140" i="21"/>
  <c r="L140" i="21"/>
  <c r="Q140" i="21"/>
  <c r="J140" i="21"/>
  <c r="G140" i="21"/>
  <c r="K140" i="21"/>
  <c r="I140" i="21"/>
  <c r="H140" i="21"/>
  <c r="AP139" i="21"/>
  <c r="AO139" i="21"/>
  <c r="AN139" i="21"/>
  <c r="AL139" i="21"/>
  <c r="AK139" i="21"/>
  <c r="AJ139" i="21"/>
  <c r="AH139" i="21"/>
  <c r="AE139" i="21"/>
  <c r="AC139" i="21"/>
  <c r="AG139" i="21"/>
  <c r="AF139" i="21"/>
  <c r="AD139" i="21"/>
  <c r="Y139" i="21"/>
  <c r="AA139" i="21"/>
  <c r="W139" i="21"/>
  <c r="V139" i="21"/>
  <c r="Z139" i="21"/>
  <c r="X139" i="21"/>
  <c r="N139" i="21"/>
  <c r="T139" i="21"/>
  <c r="S139" i="21"/>
  <c r="R139" i="21"/>
  <c r="P139" i="21"/>
  <c r="O139" i="21"/>
  <c r="M139" i="21"/>
  <c r="L139" i="21"/>
  <c r="Q139" i="21"/>
  <c r="J139" i="21"/>
  <c r="G139" i="21"/>
  <c r="K139" i="21"/>
  <c r="I139" i="21"/>
  <c r="H139" i="21"/>
  <c r="AP138" i="21"/>
  <c r="AO138" i="21"/>
  <c r="AN138" i="21"/>
  <c r="AL138" i="21"/>
  <c r="AK138" i="21"/>
  <c r="AJ138" i="21"/>
  <c r="AH138" i="21"/>
  <c r="AE138" i="21"/>
  <c r="AC138" i="21"/>
  <c r="AG138" i="21"/>
  <c r="AF138" i="21"/>
  <c r="AD138" i="21"/>
  <c r="Y138" i="21"/>
  <c r="AA138" i="21"/>
  <c r="W138" i="21"/>
  <c r="V138" i="21"/>
  <c r="Z138" i="21"/>
  <c r="X138" i="21"/>
  <c r="N138" i="21"/>
  <c r="T138" i="21"/>
  <c r="S138" i="21"/>
  <c r="R138" i="21"/>
  <c r="P138" i="21"/>
  <c r="O138" i="21"/>
  <c r="M138" i="21"/>
  <c r="L138" i="21"/>
  <c r="Q138" i="21"/>
  <c r="J138" i="21"/>
  <c r="G138" i="21"/>
  <c r="K138" i="21"/>
  <c r="I138" i="21"/>
  <c r="H138" i="21"/>
  <c r="AP137" i="21"/>
  <c r="AO137" i="21"/>
  <c r="AN137" i="21"/>
  <c r="AL137" i="21"/>
  <c r="AK137" i="21"/>
  <c r="AJ137" i="21"/>
  <c r="AH137" i="21"/>
  <c r="AE137" i="21"/>
  <c r="AC137" i="21"/>
  <c r="AG137" i="21"/>
  <c r="AF137" i="21"/>
  <c r="AD137" i="21"/>
  <c r="Y137" i="21"/>
  <c r="AA137" i="21"/>
  <c r="W137" i="21"/>
  <c r="V137" i="21"/>
  <c r="Z137" i="21"/>
  <c r="X137" i="21"/>
  <c r="N137" i="21"/>
  <c r="T137" i="21"/>
  <c r="S137" i="21"/>
  <c r="R137" i="21"/>
  <c r="P137" i="21"/>
  <c r="O137" i="21"/>
  <c r="M137" i="21"/>
  <c r="L137" i="21"/>
  <c r="Q137" i="21"/>
  <c r="J137" i="21"/>
  <c r="G137" i="21"/>
  <c r="K137" i="21"/>
  <c r="I137" i="21"/>
  <c r="H137" i="21"/>
  <c r="AP136" i="21"/>
  <c r="AO136" i="21"/>
  <c r="AN136" i="21"/>
  <c r="AL136" i="21"/>
  <c r="AK136" i="21"/>
  <c r="AJ136" i="21"/>
  <c r="AH136" i="21"/>
  <c r="AE136" i="21"/>
  <c r="AC136" i="21"/>
  <c r="AG136" i="21"/>
  <c r="AF136" i="21"/>
  <c r="AD136" i="21"/>
  <c r="Y136" i="21"/>
  <c r="AA136" i="21"/>
  <c r="W136" i="21"/>
  <c r="V136" i="21"/>
  <c r="Z136" i="21"/>
  <c r="X136" i="21"/>
  <c r="N136" i="21"/>
  <c r="T136" i="21"/>
  <c r="S136" i="21"/>
  <c r="R136" i="21"/>
  <c r="P136" i="21"/>
  <c r="O136" i="21"/>
  <c r="M136" i="21"/>
  <c r="L136" i="21"/>
  <c r="Q136" i="21"/>
  <c r="J136" i="21"/>
  <c r="G136" i="21"/>
  <c r="K136" i="21"/>
  <c r="I136" i="21"/>
  <c r="H136" i="21"/>
  <c r="AP135" i="21"/>
  <c r="AO135" i="21"/>
  <c r="AN135" i="21"/>
  <c r="AL135" i="21"/>
  <c r="AK135" i="21"/>
  <c r="AJ135" i="21"/>
  <c r="AH135" i="21"/>
  <c r="AE135" i="21"/>
  <c r="AC135" i="21"/>
  <c r="AG135" i="21"/>
  <c r="AF135" i="21"/>
  <c r="AD135" i="21"/>
  <c r="Y135" i="21"/>
  <c r="AA135" i="21"/>
  <c r="W135" i="21"/>
  <c r="V135" i="21"/>
  <c r="Z135" i="21"/>
  <c r="X135" i="21"/>
  <c r="N135" i="21"/>
  <c r="T135" i="21"/>
  <c r="S135" i="21"/>
  <c r="R135" i="21"/>
  <c r="P135" i="21"/>
  <c r="O135" i="21"/>
  <c r="M135" i="21"/>
  <c r="L135" i="21"/>
  <c r="Q135" i="21"/>
  <c r="J135" i="21"/>
  <c r="G135" i="21"/>
  <c r="K135" i="21"/>
  <c r="I135" i="21"/>
  <c r="H135" i="21"/>
  <c r="AP134" i="21"/>
  <c r="AO134" i="21"/>
  <c r="AN134" i="21"/>
  <c r="AL134" i="21"/>
  <c r="AK134" i="21"/>
  <c r="AJ134" i="21"/>
  <c r="AH134" i="21"/>
  <c r="AE134" i="21"/>
  <c r="AC134" i="21"/>
  <c r="AG134" i="21"/>
  <c r="AF134" i="21"/>
  <c r="AD134" i="21"/>
  <c r="Y134" i="21"/>
  <c r="AA134" i="21"/>
  <c r="W134" i="21"/>
  <c r="V134" i="21"/>
  <c r="Z134" i="21"/>
  <c r="X134" i="21"/>
  <c r="N134" i="21"/>
  <c r="T134" i="21"/>
  <c r="S134" i="21"/>
  <c r="R134" i="21"/>
  <c r="P134" i="21"/>
  <c r="O134" i="21"/>
  <c r="M134" i="21"/>
  <c r="L134" i="21"/>
  <c r="Q134" i="21"/>
  <c r="J134" i="21"/>
  <c r="G134" i="21"/>
  <c r="K134" i="21"/>
  <c r="I134" i="21"/>
  <c r="H134" i="21"/>
  <c r="AP133" i="21"/>
  <c r="AO133" i="21"/>
  <c r="AN133" i="21"/>
  <c r="AL133" i="21"/>
  <c r="AK133" i="21"/>
  <c r="AJ133" i="21"/>
  <c r="AH133" i="21"/>
  <c r="AE133" i="21"/>
  <c r="AC133" i="21"/>
  <c r="AG133" i="21"/>
  <c r="AF133" i="21"/>
  <c r="AD133" i="21"/>
  <c r="Y133" i="21"/>
  <c r="AA133" i="21"/>
  <c r="W133" i="21"/>
  <c r="V133" i="21"/>
  <c r="Z133" i="21"/>
  <c r="X133" i="21"/>
  <c r="N133" i="21"/>
  <c r="T133" i="21"/>
  <c r="S133" i="21"/>
  <c r="R133" i="21"/>
  <c r="P133" i="21"/>
  <c r="O133" i="21"/>
  <c r="M133" i="21"/>
  <c r="L133" i="21"/>
  <c r="Q133" i="21"/>
  <c r="J133" i="21"/>
  <c r="G133" i="21"/>
  <c r="K133" i="21"/>
  <c r="I133" i="21"/>
  <c r="H133" i="21"/>
  <c r="AP132" i="21"/>
  <c r="AO132" i="21"/>
  <c r="AN132" i="21"/>
  <c r="AL132" i="21"/>
  <c r="AK132" i="21"/>
  <c r="AJ132" i="21"/>
  <c r="AH132" i="21"/>
  <c r="AE132" i="21"/>
  <c r="AC132" i="21"/>
  <c r="AG132" i="21"/>
  <c r="AF132" i="21"/>
  <c r="AD132" i="21"/>
  <c r="Y132" i="21"/>
  <c r="AA132" i="21"/>
  <c r="W132" i="21"/>
  <c r="V132" i="21"/>
  <c r="Z132" i="21"/>
  <c r="X132" i="21"/>
  <c r="N132" i="21"/>
  <c r="T132" i="21"/>
  <c r="S132" i="21"/>
  <c r="R132" i="21"/>
  <c r="P132" i="21"/>
  <c r="O132" i="21"/>
  <c r="M132" i="21"/>
  <c r="L132" i="21"/>
  <c r="Q132" i="21"/>
  <c r="J132" i="21"/>
  <c r="G132" i="21"/>
  <c r="K132" i="21"/>
  <c r="I132" i="21"/>
  <c r="H132" i="21"/>
  <c r="AP131" i="21"/>
  <c r="AO131" i="21"/>
  <c r="AN131" i="21"/>
  <c r="AL131" i="21"/>
  <c r="AK131" i="21"/>
  <c r="AJ131" i="21"/>
  <c r="AH131" i="21"/>
  <c r="AE131" i="21"/>
  <c r="AC131" i="21"/>
  <c r="AG131" i="21"/>
  <c r="AF131" i="21"/>
  <c r="AD131" i="21"/>
  <c r="Y131" i="21"/>
  <c r="AA131" i="21"/>
  <c r="W131" i="21"/>
  <c r="V131" i="21"/>
  <c r="Z131" i="21"/>
  <c r="X131" i="21"/>
  <c r="N131" i="21"/>
  <c r="T131" i="21"/>
  <c r="S131" i="21"/>
  <c r="R131" i="21"/>
  <c r="P131" i="21"/>
  <c r="O131" i="21"/>
  <c r="M131" i="21"/>
  <c r="L131" i="21"/>
  <c r="Q131" i="21"/>
  <c r="J131" i="21"/>
  <c r="G131" i="21"/>
  <c r="K131" i="21"/>
  <c r="I131" i="21"/>
  <c r="H131" i="21"/>
  <c r="AP130" i="21"/>
  <c r="AO130" i="21"/>
  <c r="AN130" i="21"/>
  <c r="AL130" i="21"/>
  <c r="AK130" i="21"/>
  <c r="AJ130" i="21"/>
  <c r="AH130" i="21"/>
  <c r="AE130" i="21"/>
  <c r="AC130" i="21"/>
  <c r="AG130" i="21"/>
  <c r="AF130" i="21"/>
  <c r="AD130" i="21"/>
  <c r="Y130" i="21"/>
  <c r="AA130" i="21"/>
  <c r="W130" i="21"/>
  <c r="V130" i="21"/>
  <c r="Z130" i="21"/>
  <c r="X130" i="21"/>
  <c r="N130" i="21"/>
  <c r="T130" i="21"/>
  <c r="S130" i="21"/>
  <c r="R130" i="21"/>
  <c r="P130" i="21"/>
  <c r="O130" i="21"/>
  <c r="M130" i="21"/>
  <c r="L130" i="21"/>
  <c r="Q130" i="21"/>
  <c r="J130" i="21"/>
  <c r="G130" i="21"/>
  <c r="K130" i="21"/>
  <c r="I130" i="21"/>
  <c r="H130" i="21"/>
  <c r="AP129" i="21"/>
  <c r="AO129" i="21"/>
  <c r="AN129" i="21"/>
  <c r="AL129" i="21"/>
  <c r="AK129" i="21"/>
  <c r="AJ129" i="21"/>
  <c r="AH129" i="21"/>
  <c r="AE129" i="21"/>
  <c r="AC129" i="21"/>
  <c r="AG129" i="21"/>
  <c r="AF129" i="21"/>
  <c r="AD129" i="21"/>
  <c r="Y129" i="21"/>
  <c r="AA129" i="21"/>
  <c r="W129" i="21"/>
  <c r="V129" i="21"/>
  <c r="Z129" i="21"/>
  <c r="X129" i="21"/>
  <c r="N129" i="21"/>
  <c r="T129" i="21"/>
  <c r="S129" i="21"/>
  <c r="R129" i="21"/>
  <c r="P129" i="21"/>
  <c r="O129" i="21"/>
  <c r="M129" i="21"/>
  <c r="L129" i="21"/>
  <c r="Q129" i="21"/>
  <c r="J129" i="21"/>
  <c r="G129" i="21"/>
  <c r="K129" i="21"/>
  <c r="I129" i="21"/>
  <c r="H129" i="21"/>
  <c r="AP128" i="21"/>
  <c r="AO128" i="21"/>
  <c r="AN128" i="21"/>
  <c r="AL128" i="21"/>
  <c r="AK128" i="21"/>
  <c r="AJ128" i="21"/>
  <c r="AH128" i="21"/>
  <c r="AE128" i="21"/>
  <c r="AC128" i="21"/>
  <c r="AG128" i="21"/>
  <c r="AF128" i="21"/>
  <c r="AD128" i="21"/>
  <c r="Y128" i="21"/>
  <c r="AA128" i="21"/>
  <c r="W128" i="21"/>
  <c r="V128" i="21"/>
  <c r="Z128" i="21"/>
  <c r="X128" i="21"/>
  <c r="N128" i="21"/>
  <c r="T128" i="21"/>
  <c r="S128" i="21"/>
  <c r="R128" i="21"/>
  <c r="P128" i="21"/>
  <c r="O128" i="21"/>
  <c r="M128" i="21"/>
  <c r="L128" i="21"/>
  <c r="Q128" i="21"/>
  <c r="J128" i="21"/>
  <c r="G128" i="21"/>
  <c r="K128" i="21"/>
  <c r="I128" i="21"/>
  <c r="H128" i="21"/>
  <c r="AP127" i="21"/>
  <c r="AO127" i="21"/>
  <c r="AN127" i="21"/>
  <c r="AL127" i="21"/>
  <c r="AK127" i="21"/>
  <c r="AJ127" i="21"/>
  <c r="AH127" i="21"/>
  <c r="AE127" i="21"/>
  <c r="AC127" i="21"/>
  <c r="AG127" i="21"/>
  <c r="AF127" i="21"/>
  <c r="AD127" i="21"/>
  <c r="Y127" i="21"/>
  <c r="AA127" i="21"/>
  <c r="W127" i="21"/>
  <c r="V127" i="21"/>
  <c r="Z127" i="21"/>
  <c r="X127" i="21"/>
  <c r="N127" i="21"/>
  <c r="T127" i="21"/>
  <c r="S127" i="21"/>
  <c r="R127" i="21"/>
  <c r="P127" i="21"/>
  <c r="O127" i="21"/>
  <c r="M127" i="21"/>
  <c r="L127" i="21"/>
  <c r="Q127" i="21"/>
  <c r="J127" i="21"/>
  <c r="G127" i="21"/>
  <c r="K127" i="21"/>
  <c r="I127" i="21"/>
  <c r="H127" i="21"/>
  <c r="AP126" i="21"/>
  <c r="AO126" i="21"/>
  <c r="AN126" i="21"/>
  <c r="AL126" i="21"/>
  <c r="AK126" i="21"/>
  <c r="AJ126" i="21"/>
  <c r="AH126" i="21"/>
  <c r="AE126" i="21"/>
  <c r="AC126" i="21"/>
  <c r="AG126" i="21"/>
  <c r="AF126" i="21"/>
  <c r="AD126" i="21"/>
  <c r="Y126" i="21"/>
  <c r="AA126" i="21"/>
  <c r="W126" i="21"/>
  <c r="V126" i="21"/>
  <c r="Z126" i="21"/>
  <c r="X126" i="21"/>
  <c r="N126" i="21"/>
  <c r="T126" i="21"/>
  <c r="S126" i="21"/>
  <c r="R126" i="21"/>
  <c r="P126" i="21"/>
  <c r="O126" i="21"/>
  <c r="M126" i="21"/>
  <c r="L126" i="21"/>
  <c r="Q126" i="21"/>
  <c r="J126" i="21"/>
  <c r="G126" i="21"/>
  <c r="K126" i="21"/>
  <c r="I126" i="21"/>
  <c r="H126" i="21"/>
  <c r="AP125" i="21"/>
  <c r="AO125" i="21"/>
  <c r="AN125" i="21"/>
  <c r="AL125" i="21"/>
  <c r="AK125" i="21"/>
  <c r="AJ125" i="21"/>
  <c r="AH125" i="21"/>
  <c r="AE125" i="21"/>
  <c r="AC125" i="21"/>
  <c r="AG125" i="21"/>
  <c r="AF125" i="21"/>
  <c r="AD125" i="21"/>
  <c r="Y125" i="21"/>
  <c r="AA125" i="21"/>
  <c r="W125" i="21"/>
  <c r="V125" i="21"/>
  <c r="Z125" i="21"/>
  <c r="X125" i="21"/>
  <c r="N125" i="21"/>
  <c r="T125" i="21"/>
  <c r="S125" i="21"/>
  <c r="R125" i="21"/>
  <c r="P125" i="21"/>
  <c r="O125" i="21"/>
  <c r="M125" i="21"/>
  <c r="L125" i="21"/>
  <c r="Q125" i="21"/>
  <c r="J125" i="21"/>
  <c r="G125" i="21"/>
  <c r="K125" i="21"/>
  <c r="I125" i="21"/>
  <c r="H125" i="21"/>
  <c r="AP124" i="21"/>
  <c r="AO124" i="21"/>
  <c r="AN124" i="21"/>
  <c r="AL124" i="21"/>
  <c r="AK124" i="21"/>
  <c r="AJ124" i="21"/>
  <c r="AH124" i="21"/>
  <c r="AE124" i="21"/>
  <c r="AC124" i="21"/>
  <c r="AG124" i="21"/>
  <c r="AF124" i="21"/>
  <c r="AD124" i="21"/>
  <c r="Y124" i="21"/>
  <c r="AA124" i="21"/>
  <c r="W124" i="21"/>
  <c r="V124" i="21"/>
  <c r="Z124" i="21"/>
  <c r="X124" i="21"/>
  <c r="N124" i="21"/>
  <c r="T124" i="21"/>
  <c r="S124" i="21"/>
  <c r="R124" i="21"/>
  <c r="P124" i="21"/>
  <c r="O124" i="21"/>
  <c r="M124" i="21"/>
  <c r="L124" i="21"/>
  <c r="Q124" i="21"/>
  <c r="J124" i="21"/>
  <c r="G124" i="21"/>
  <c r="K124" i="21"/>
  <c r="I124" i="21"/>
  <c r="H124" i="21"/>
  <c r="AP123" i="21"/>
  <c r="AO123" i="21"/>
  <c r="AN123" i="21"/>
  <c r="AL123" i="21"/>
  <c r="AK123" i="21"/>
  <c r="AJ123" i="21"/>
  <c r="AH123" i="21"/>
  <c r="AE123" i="21"/>
  <c r="AC123" i="21"/>
  <c r="AG123" i="21"/>
  <c r="AF123" i="21"/>
  <c r="AD123" i="21"/>
  <c r="Y123" i="21"/>
  <c r="AA123" i="21"/>
  <c r="W123" i="21"/>
  <c r="V123" i="21"/>
  <c r="Z123" i="21"/>
  <c r="X123" i="21"/>
  <c r="N123" i="21"/>
  <c r="T123" i="21"/>
  <c r="S123" i="21"/>
  <c r="R123" i="21"/>
  <c r="P123" i="21"/>
  <c r="O123" i="21"/>
  <c r="M123" i="21"/>
  <c r="L123" i="21"/>
  <c r="Q123" i="21"/>
  <c r="J123" i="21"/>
  <c r="G123" i="21"/>
  <c r="K123" i="21"/>
  <c r="I123" i="21"/>
  <c r="H123" i="21"/>
  <c r="AP122" i="21"/>
  <c r="AO122" i="21"/>
  <c r="AN122" i="21"/>
  <c r="AL122" i="21"/>
  <c r="AK122" i="21"/>
  <c r="AJ122" i="21"/>
  <c r="AH122" i="21"/>
  <c r="AE122" i="21"/>
  <c r="AC122" i="21"/>
  <c r="AG122" i="21"/>
  <c r="AF122" i="21"/>
  <c r="AD122" i="21"/>
  <c r="Y122" i="21"/>
  <c r="AA122" i="21"/>
  <c r="W122" i="21"/>
  <c r="V122" i="21"/>
  <c r="Z122" i="21"/>
  <c r="X122" i="21"/>
  <c r="N122" i="21"/>
  <c r="T122" i="21"/>
  <c r="S122" i="21"/>
  <c r="R122" i="21"/>
  <c r="P122" i="21"/>
  <c r="O122" i="21"/>
  <c r="M122" i="21"/>
  <c r="L122" i="21"/>
  <c r="Q122" i="21"/>
  <c r="J122" i="21"/>
  <c r="G122" i="21"/>
  <c r="K122" i="21"/>
  <c r="I122" i="21"/>
  <c r="H122" i="21"/>
  <c r="AP121" i="21"/>
  <c r="AO121" i="21"/>
  <c r="AN121" i="21"/>
  <c r="AL121" i="21"/>
  <c r="AK121" i="21"/>
  <c r="AJ121" i="21"/>
  <c r="AH121" i="21"/>
  <c r="AE121" i="21"/>
  <c r="AC121" i="21"/>
  <c r="AG121" i="21"/>
  <c r="AF121" i="21"/>
  <c r="AD121" i="21"/>
  <c r="Y121" i="21"/>
  <c r="AA121" i="21"/>
  <c r="W121" i="21"/>
  <c r="V121" i="21"/>
  <c r="Z121" i="21"/>
  <c r="X121" i="21"/>
  <c r="N121" i="21"/>
  <c r="T121" i="21"/>
  <c r="S121" i="21"/>
  <c r="R121" i="21"/>
  <c r="P121" i="21"/>
  <c r="O121" i="21"/>
  <c r="M121" i="21"/>
  <c r="L121" i="21"/>
  <c r="Q121" i="21"/>
  <c r="J121" i="21"/>
  <c r="G121" i="21"/>
  <c r="K121" i="21"/>
  <c r="I121" i="21"/>
  <c r="H121" i="21"/>
  <c r="AP95" i="21"/>
  <c r="AO95" i="21"/>
  <c r="AN95" i="21"/>
  <c r="AL95" i="21"/>
  <c r="AK95" i="21"/>
  <c r="AJ95" i="21"/>
  <c r="AH95" i="21"/>
  <c r="AE95" i="21"/>
  <c r="AC95" i="21"/>
  <c r="AG95" i="21"/>
  <c r="AF95" i="21"/>
  <c r="AD95" i="21"/>
  <c r="Y95" i="21"/>
  <c r="AA95" i="21"/>
  <c r="W95" i="21"/>
  <c r="V95" i="21"/>
  <c r="Z95" i="21"/>
  <c r="X95" i="21"/>
  <c r="N95" i="21"/>
  <c r="T95" i="21"/>
  <c r="S95" i="21"/>
  <c r="R95" i="21"/>
  <c r="P95" i="21"/>
  <c r="O95" i="21"/>
  <c r="M95" i="21"/>
  <c r="L95" i="21"/>
  <c r="Q95" i="21"/>
  <c r="J95" i="21"/>
  <c r="G95" i="21"/>
  <c r="K95" i="21"/>
  <c r="I95" i="21"/>
  <c r="H95" i="21"/>
  <c r="AP94" i="21"/>
  <c r="AO94" i="21"/>
  <c r="AN94" i="21"/>
  <c r="AL94" i="21"/>
  <c r="AK94" i="21"/>
  <c r="AJ94" i="21"/>
  <c r="AH94" i="21"/>
  <c r="AE94" i="21"/>
  <c r="AC94" i="21"/>
  <c r="AG94" i="21"/>
  <c r="AF94" i="21"/>
  <c r="AD94" i="21"/>
  <c r="Y94" i="21"/>
  <c r="AA94" i="21"/>
  <c r="W94" i="21"/>
  <c r="V94" i="21"/>
  <c r="Z94" i="21"/>
  <c r="X94" i="21"/>
  <c r="N94" i="21"/>
  <c r="T94" i="21"/>
  <c r="S94" i="21"/>
  <c r="R94" i="21"/>
  <c r="P94" i="21"/>
  <c r="O94" i="21"/>
  <c r="M94" i="21"/>
  <c r="L94" i="21"/>
  <c r="Q94" i="21"/>
  <c r="J94" i="21"/>
  <c r="G94" i="21"/>
  <c r="K94" i="21"/>
  <c r="I94" i="21"/>
  <c r="H94" i="21"/>
  <c r="AP93" i="21"/>
  <c r="AO93" i="21"/>
  <c r="AN93" i="21"/>
  <c r="AL93" i="21"/>
  <c r="AK93" i="21"/>
  <c r="AJ93" i="21"/>
  <c r="AH93" i="21"/>
  <c r="AE93" i="21"/>
  <c r="AC93" i="21"/>
  <c r="AG93" i="21"/>
  <c r="AF93" i="21"/>
  <c r="AD93" i="21"/>
  <c r="Y93" i="21"/>
  <c r="AA93" i="21"/>
  <c r="W93" i="21"/>
  <c r="V93" i="21"/>
  <c r="Z93" i="21"/>
  <c r="X93" i="21"/>
  <c r="N93" i="21"/>
  <c r="T93" i="21"/>
  <c r="S93" i="21"/>
  <c r="R93" i="21"/>
  <c r="P93" i="21"/>
  <c r="O93" i="21"/>
  <c r="M93" i="21"/>
  <c r="L93" i="21"/>
  <c r="Q93" i="21"/>
  <c r="J93" i="21"/>
  <c r="G93" i="21"/>
  <c r="K93" i="21"/>
  <c r="I93" i="21"/>
  <c r="H93" i="21"/>
  <c r="AP92" i="21"/>
  <c r="AO92" i="21"/>
  <c r="AN92" i="21"/>
  <c r="AL92" i="21"/>
  <c r="AK92" i="21"/>
  <c r="AJ92" i="21"/>
  <c r="AH92" i="21"/>
  <c r="AE92" i="21"/>
  <c r="AC92" i="21"/>
  <c r="AG92" i="21"/>
  <c r="AF92" i="21"/>
  <c r="AD92" i="21"/>
  <c r="Y92" i="21"/>
  <c r="AA92" i="21"/>
  <c r="W92" i="21"/>
  <c r="V92" i="21"/>
  <c r="Z92" i="21"/>
  <c r="X92" i="21"/>
  <c r="N92" i="21"/>
  <c r="T92" i="21"/>
  <c r="S92" i="21"/>
  <c r="R92" i="21"/>
  <c r="P92" i="21"/>
  <c r="O92" i="21"/>
  <c r="M92" i="21"/>
  <c r="L92" i="21"/>
  <c r="Q92" i="21"/>
  <c r="J92" i="21"/>
  <c r="G92" i="21"/>
  <c r="K92" i="21"/>
  <c r="I92" i="21"/>
  <c r="H92" i="21"/>
  <c r="AP91" i="21"/>
  <c r="AO91" i="21"/>
  <c r="AN91" i="21"/>
  <c r="AL91" i="21"/>
  <c r="AK91" i="21"/>
  <c r="AJ91" i="21"/>
  <c r="AH91" i="21"/>
  <c r="AE91" i="21"/>
  <c r="AC91" i="21"/>
  <c r="AG91" i="21"/>
  <c r="AF91" i="21"/>
  <c r="AD91" i="21"/>
  <c r="Y91" i="21"/>
  <c r="AA91" i="21"/>
  <c r="W91" i="21"/>
  <c r="V91" i="21"/>
  <c r="Z91" i="21"/>
  <c r="X91" i="21"/>
  <c r="N91" i="21"/>
  <c r="T91" i="21"/>
  <c r="S91" i="21"/>
  <c r="R91" i="21"/>
  <c r="P91" i="21"/>
  <c r="O91" i="21"/>
  <c r="M91" i="21"/>
  <c r="L91" i="21"/>
  <c r="Q91" i="21"/>
  <c r="J91" i="21"/>
  <c r="G91" i="21"/>
  <c r="K91" i="21"/>
  <c r="I91" i="21"/>
  <c r="H91" i="21"/>
  <c r="AP90" i="21"/>
  <c r="AO90" i="21"/>
  <c r="AN90" i="21"/>
  <c r="AL90" i="21"/>
  <c r="AK90" i="21"/>
  <c r="AJ90" i="21"/>
  <c r="AH90" i="21"/>
  <c r="AE90" i="21"/>
  <c r="AC90" i="21"/>
  <c r="AG90" i="21"/>
  <c r="AF90" i="21"/>
  <c r="AD90" i="21"/>
  <c r="Y90" i="21"/>
  <c r="AA90" i="21"/>
  <c r="W90" i="21"/>
  <c r="V90" i="21"/>
  <c r="Z90" i="21"/>
  <c r="X90" i="21"/>
  <c r="N90" i="21"/>
  <c r="T90" i="21"/>
  <c r="S90" i="21"/>
  <c r="R90" i="21"/>
  <c r="P90" i="21"/>
  <c r="O90" i="21"/>
  <c r="M90" i="21"/>
  <c r="L90" i="21"/>
  <c r="Q90" i="21"/>
  <c r="J90" i="21"/>
  <c r="G90" i="21"/>
  <c r="K90" i="21"/>
  <c r="I90" i="21"/>
  <c r="H90" i="21"/>
  <c r="AP89" i="21"/>
  <c r="AO89" i="21"/>
  <c r="AN89" i="21"/>
  <c r="AL89" i="21"/>
  <c r="AK89" i="21"/>
  <c r="AJ89" i="21"/>
  <c r="AH89" i="21"/>
  <c r="AE89" i="21"/>
  <c r="AC89" i="21"/>
  <c r="AG89" i="21"/>
  <c r="AF89" i="21"/>
  <c r="AD89" i="21"/>
  <c r="Y89" i="21"/>
  <c r="AA89" i="21"/>
  <c r="W89" i="21"/>
  <c r="V89" i="21"/>
  <c r="Z89" i="21"/>
  <c r="X89" i="21"/>
  <c r="N89" i="21"/>
  <c r="T89" i="21"/>
  <c r="S89" i="21"/>
  <c r="R89" i="21"/>
  <c r="P89" i="21"/>
  <c r="O89" i="21"/>
  <c r="M89" i="21"/>
  <c r="L89" i="21"/>
  <c r="Q89" i="21"/>
  <c r="J89" i="21"/>
  <c r="G89" i="21"/>
  <c r="K89" i="21"/>
  <c r="I89" i="21"/>
  <c r="H89" i="21"/>
  <c r="AP88" i="21"/>
  <c r="AO88" i="21"/>
  <c r="AN88" i="21"/>
  <c r="AL88" i="21"/>
  <c r="AK88" i="21"/>
  <c r="AJ88" i="21"/>
  <c r="AH88" i="21"/>
  <c r="AE88" i="21"/>
  <c r="AC88" i="21"/>
  <c r="AG88" i="21"/>
  <c r="AF88" i="21"/>
  <c r="AD88" i="21"/>
  <c r="Y88" i="21"/>
  <c r="AA88" i="21"/>
  <c r="W88" i="21"/>
  <c r="V88" i="21"/>
  <c r="Z88" i="21"/>
  <c r="X88" i="21"/>
  <c r="N88" i="21"/>
  <c r="T88" i="21"/>
  <c r="S88" i="21"/>
  <c r="R88" i="21"/>
  <c r="P88" i="21"/>
  <c r="O88" i="21"/>
  <c r="M88" i="21"/>
  <c r="L88" i="21"/>
  <c r="Q88" i="21"/>
  <c r="J88" i="21"/>
  <c r="G88" i="21"/>
  <c r="K88" i="21"/>
  <c r="I88" i="21"/>
  <c r="H88" i="21"/>
  <c r="AP87" i="21"/>
  <c r="AO87" i="21"/>
  <c r="AN87" i="21"/>
  <c r="AL87" i="21"/>
  <c r="AK87" i="21"/>
  <c r="AJ87" i="21"/>
  <c r="AH87" i="21"/>
  <c r="AE87" i="21"/>
  <c r="AC87" i="21"/>
  <c r="AG87" i="21"/>
  <c r="AF87" i="21"/>
  <c r="AD87" i="21"/>
  <c r="Y87" i="21"/>
  <c r="AA87" i="21"/>
  <c r="W87" i="21"/>
  <c r="V87" i="21"/>
  <c r="Z87" i="21"/>
  <c r="X87" i="21"/>
  <c r="N87" i="21"/>
  <c r="T87" i="21"/>
  <c r="S87" i="21"/>
  <c r="R87" i="21"/>
  <c r="P87" i="21"/>
  <c r="O87" i="21"/>
  <c r="M87" i="21"/>
  <c r="L87" i="21"/>
  <c r="Q87" i="21"/>
  <c r="J87" i="21"/>
  <c r="G87" i="21"/>
  <c r="K87" i="21"/>
  <c r="I87" i="21"/>
  <c r="H87" i="21"/>
  <c r="AP86" i="21"/>
  <c r="AO86" i="21"/>
  <c r="AN86" i="21"/>
  <c r="AL86" i="21"/>
  <c r="AK86" i="21"/>
  <c r="AJ86" i="21"/>
  <c r="AH86" i="21"/>
  <c r="AE86" i="21"/>
  <c r="AC86" i="21"/>
  <c r="AG86" i="21"/>
  <c r="AF86" i="21"/>
  <c r="AD86" i="21"/>
  <c r="Y86" i="21"/>
  <c r="AA86" i="21"/>
  <c r="W86" i="21"/>
  <c r="V86" i="21"/>
  <c r="Z86" i="21"/>
  <c r="X86" i="21"/>
  <c r="N86" i="21"/>
  <c r="T86" i="21"/>
  <c r="S86" i="21"/>
  <c r="R86" i="21"/>
  <c r="P86" i="21"/>
  <c r="O86" i="21"/>
  <c r="M86" i="21"/>
  <c r="L86" i="21"/>
  <c r="Q86" i="21"/>
  <c r="J86" i="21"/>
  <c r="G86" i="21"/>
  <c r="K86" i="21"/>
  <c r="I86" i="21"/>
  <c r="H86" i="21"/>
  <c r="AP84" i="21"/>
  <c r="AO84" i="21"/>
  <c r="AN84" i="21"/>
  <c r="AL84" i="21"/>
  <c r="AK84" i="21"/>
  <c r="AJ84" i="21"/>
  <c r="AH84" i="21"/>
  <c r="AE84" i="21"/>
  <c r="AC84" i="21"/>
  <c r="AG84" i="21"/>
  <c r="AF84" i="21"/>
  <c r="AD84" i="21"/>
  <c r="Y84" i="21"/>
  <c r="AA84" i="21"/>
  <c r="W84" i="21"/>
  <c r="V84" i="21"/>
  <c r="Z84" i="21"/>
  <c r="X84" i="21"/>
  <c r="N84" i="21"/>
  <c r="T84" i="21"/>
  <c r="S84" i="21"/>
  <c r="R84" i="21"/>
  <c r="P84" i="21"/>
  <c r="O84" i="21"/>
  <c r="M84" i="21"/>
  <c r="L84" i="21"/>
  <c r="Q84" i="21"/>
  <c r="J84" i="21"/>
  <c r="G84" i="21"/>
  <c r="K84" i="21"/>
  <c r="I84" i="21"/>
  <c r="H84" i="21"/>
  <c r="AP83" i="21"/>
  <c r="AO83" i="21"/>
  <c r="AN83" i="21"/>
  <c r="AL83" i="21"/>
  <c r="AK83" i="21"/>
  <c r="AJ83" i="21"/>
  <c r="AH83" i="21"/>
  <c r="AE83" i="21"/>
  <c r="AC83" i="21"/>
  <c r="AG83" i="21"/>
  <c r="AF83" i="21"/>
  <c r="AD83" i="21"/>
  <c r="Y83" i="21"/>
  <c r="AA83" i="21"/>
  <c r="W83" i="21"/>
  <c r="V83" i="21"/>
  <c r="Z83" i="21"/>
  <c r="X83" i="21"/>
  <c r="N83" i="21"/>
  <c r="T83" i="21"/>
  <c r="S83" i="21"/>
  <c r="R83" i="21"/>
  <c r="P83" i="21"/>
  <c r="O83" i="21"/>
  <c r="M83" i="21"/>
  <c r="L83" i="21"/>
  <c r="Q83" i="21"/>
  <c r="J83" i="21"/>
  <c r="G83" i="21"/>
  <c r="K83" i="21"/>
  <c r="I83" i="21"/>
  <c r="H83" i="21"/>
  <c r="AP82" i="21"/>
  <c r="AO82" i="21"/>
  <c r="AN82" i="21"/>
  <c r="AL82" i="21"/>
  <c r="AK82" i="21"/>
  <c r="AJ82" i="21"/>
  <c r="AH82" i="21"/>
  <c r="AE82" i="21"/>
  <c r="AC82" i="21"/>
  <c r="AG82" i="21"/>
  <c r="AF82" i="21"/>
  <c r="AD82" i="21"/>
  <c r="Y82" i="21"/>
  <c r="AA82" i="21"/>
  <c r="W82" i="21"/>
  <c r="V82" i="21"/>
  <c r="Z82" i="21"/>
  <c r="X82" i="21"/>
  <c r="N82" i="21"/>
  <c r="T82" i="21"/>
  <c r="S82" i="21"/>
  <c r="R82" i="21"/>
  <c r="P82" i="21"/>
  <c r="O82" i="21"/>
  <c r="M82" i="21"/>
  <c r="L82" i="21"/>
  <c r="Q82" i="21"/>
  <c r="J82" i="21"/>
  <c r="G82" i="21"/>
  <c r="K82" i="21"/>
  <c r="I82" i="21"/>
  <c r="H82" i="21"/>
  <c r="AP81" i="21"/>
  <c r="AO81" i="21"/>
  <c r="AN81" i="21"/>
  <c r="AL81" i="21"/>
  <c r="AK81" i="21"/>
  <c r="AJ81" i="21"/>
  <c r="AH81" i="21"/>
  <c r="AE81" i="21"/>
  <c r="AC81" i="21"/>
  <c r="AG81" i="21"/>
  <c r="AF81" i="21"/>
  <c r="AD81" i="21"/>
  <c r="Y81" i="21"/>
  <c r="AA81" i="21"/>
  <c r="W81" i="21"/>
  <c r="V81" i="21"/>
  <c r="Z81" i="21"/>
  <c r="X81" i="21"/>
  <c r="N81" i="21"/>
  <c r="T81" i="21"/>
  <c r="S81" i="21"/>
  <c r="R81" i="21"/>
  <c r="P81" i="21"/>
  <c r="O81" i="21"/>
  <c r="M81" i="21"/>
  <c r="L81" i="21"/>
  <c r="Q81" i="21"/>
  <c r="J81" i="21"/>
  <c r="G81" i="21"/>
  <c r="K81" i="21"/>
  <c r="I81" i="21"/>
  <c r="H81" i="21"/>
  <c r="I28" i="21"/>
  <c r="K28" i="21"/>
  <c r="G28" i="21"/>
  <c r="J28" i="21"/>
  <c r="Q28" i="21"/>
  <c r="L28" i="21"/>
  <c r="M28" i="21"/>
  <c r="O28" i="21"/>
  <c r="P28" i="21"/>
  <c r="R28" i="21"/>
  <c r="S28" i="21"/>
  <c r="T28" i="21"/>
  <c r="N28" i="21"/>
  <c r="X28" i="21"/>
  <c r="Z28" i="21"/>
  <c r="V28" i="21"/>
  <c r="W28" i="21"/>
  <c r="AA28" i="21"/>
  <c r="Y28" i="21"/>
  <c r="AD28" i="21"/>
  <c r="AF28" i="21"/>
  <c r="AG28" i="21"/>
  <c r="AC28" i="21"/>
  <c r="AE28" i="21"/>
  <c r="AH28" i="21"/>
  <c r="AJ28" i="21"/>
  <c r="AK28" i="21"/>
  <c r="AL28" i="21"/>
  <c r="AN28" i="21"/>
  <c r="AO28" i="21"/>
  <c r="AP28" i="21"/>
  <c r="H28" i="21"/>
  <c r="D79" i="21" l="1"/>
  <c r="C79" i="21"/>
  <c r="D78" i="21"/>
  <c r="C78" i="21"/>
  <c r="D77" i="21"/>
  <c r="C77" i="21"/>
  <c r="D76" i="21"/>
  <c r="C76" i="21"/>
  <c r="D75" i="21"/>
  <c r="C75" i="21"/>
</calcChain>
</file>

<file path=xl/sharedStrings.xml><?xml version="1.0" encoding="utf-8"?>
<sst xmlns="http://schemas.openxmlformats.org/spreadsheetml/2006/main" count="270" uniqueCount="167">
  <si>
    <t>FeO</t>
  </si>
  <si>
    <t>MnO</t>
  </si>
  <si>
    <t>MgO</t>
  </si>
  <si>
    <t>CaO</t>
  </si>
  <si>
    <t>Ti</t>
  </si>
  <si>
    <t>Zr</t>
  </si>
  <si>
    <t>Zn</t>
  </si>
  <si>
    <t>K</t>
  </si>
  <si>
    <t>Li</t>
  </si>
  <si>
    <t>Total</t>
  </si>
  <si>
    <t>Ce</t>
  </si>
  <si>
    <t>Sr</t>
  </si>
  <si>
    <t>P</t>
  </si>
  <si>
    <t>Be</t>
  </si>
  <si>
    <t>Co</t>
  </si>
  <si>
    <t>Pb</t>
  </si>
  <si>
    <t>Ba</t>
  </si>
  <si>
    <t>La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</si>
  <si>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</si>
  <si>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</si>
  <si>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</si>
  <si>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</si>
  <si>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</si>
  <si>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</si>
  <si>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</si>
  <si>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</si>
  <si>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</si>
  <si>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</si>
  <si>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</si>
  <si>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</si>
  <si>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</si>
  <si>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</si>
  <si>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Th</t>
  </si>
  <si>
    <t>U</t>
  </si>
  <si>
    <t>Rb</t>
  </si>
  <si>
    <t>Y</t>
  </si>
  <si>
    <t>Nb</t>
  </si>
  <si>
    <t>Cs</t>
  </si>
  <si>
    <t xml:space="preserve">La </t>
  </si>
  <si>
    <t>B</t>
  </si>
  <si>
    <t xml:space="preserve">Sc </t>
  </si>
  <si>
    <t xml:space="preserve">Ti </t>
  </si>
  <si>
    <t xml:space="preserve">V </t>
  </si>
  <si>
    <t xml:space="preserve">Cr </t>
  </si>
  <si>
    <t xml:space="preserve">Mn </t>
  </si>
  <si>
    <t xml:space="preserve">Ni </t>
  </si>
  <si>
    <t xml:space="preserve">Cu </t>
  </si>
  <si>
    <t>Ga</t>
  </si>
  <si>
    <t xml:space="preserve">Rb </t>
  </si>
  <si>
    <t xml:space="preserve">Sr </t>
  </si>
  <si>
    <t xml:space="preserve">Y </t>
  </si>
  <si>
    <t xml:space="preserve">Mo </t>
  </si>
  <si>
    <t>Cd</t>
  </si>
  <si>
    <t xml:space="preserve">Cs </t>
  </si>
  <si>
    <t xml:space="preserve">Ba </t>
  </si>
  <si>
    <t xml:space="preserve">Ce </t>
  </si>
  <si>
    <t xml:space="preserve">Pr </t>
  </si>
  <si>
    <t xml:space="preserve">Sm </t>
  </si>
  <si>
    <t xml:space="preserve">Eu </t>
  </si>
  <si>
    <t xml:space="preserve">Gd </t>
  </si>
  <si>
    <t xml:space="preserve">Tb </t>
  </si>
  <si>
    <t xml:space="preserve">Dy </t>
  </si>
  <si>
    <t xml:space="preserve">Ho </t>
  </si>
  <si>
    <t xml:space="preserve">Er </t>
  </si>
  <si>
    <t xml:space="preserve">Tm </t>
  </si>
  <si>
    <t xml:space="preserve">Yb </t>
  </si>
  <si>
    <t xml:space="preserve">Lu </t>
  </si>
  <si>
    <t xml:space="preserve">Hf </t>
  </si>
  <si>
    <t xml:space="preserve">Ta </t>
  </si>
  <si>
    <t xml:space="preserve">W </t>
  </si>
  <si>
    <t xml:space="preserve">Tl </t>
  </si>
  <si>
    <t xml:space="preserve">Pb </t>
  </si>
  <si>
    <t xml:space="preserve">Bi </t>
  </si>
  <si>
    <t xml:space="preserve">U </t>
  </si>
  <si>
    <r>
      <t>mantle</t>
    </r>
    <r>
      <rPr>
        <b/>
        <vertAlign val="superscript"/>
        <sz val="10"/>
        <rFont val="Arial"/>
        <family val="2"/>
        <charset val="204"/>
      </rPr>
      <t>a</t>
    </r>
  </si>
  <si>
    <r>
      <t xml:space="preserve">нормирование по </t>
    </r>
    <r>
      <rPr>
        <b/>
        <i/>
        <sz val="10"/>
        <rFont val="Arial Cyr"/>
        <family val="2"/>
        <charset val="204"/>
      </rPr>
      <t>C1</t>
    </r>
  </si>
  <si>
    <r>
      <t>SiO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</si>
  <si>
    <r>
      <t>TiO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</si>
  <si>
    <r>
      <t>Al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  <r>
      <rPr>
        <b/>
        <sz val="10"/>
        <color theme="1"/>
        <rFont val="Calibri"/>
        <family val="2"/>
        <charset val="204"/>
        <scheme val="minor"/>
      </rPr>
      <t>O</t>
    </r>
    <r>
      <rPr>
        <b/>
        <vertAlign val="subscript"/>
        <sz val="10"/>
        <color theme="1"/>
        <rFont val="Calibri"/>
        <family val="2"/>
        <charset val="204"/>
        <scheme val="minor"/>
      </rPr>
      <t>3</t>
    </r>
  </si>
  <si>
    <r>
      <t>Fe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  <r>
      <rPr>
        <b/>
        <sz val="10"/>
        <color theme="1"/>
        <rFont val="Calibri"/>
        <family val="2"/>
        <charset val="204"/>
        <scheme val="minor"/>
      </rPr>
      <t>O</t>
    </r>
    <r>
      <rPr>
        <b/>
        <vertAlign val="subscript"/>
        <sz val="10"/>
        <color theme="1"/>
        <rFont val="Calibri"/>
        <family val="2"/>
        <charset val="204"/>
        <scheme val="minor"/>
      </rPr>
      <t>3</t>
    </r>
  </si>
  <si>
    <r>
      <t>Na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  <r>
      <rPr>
        <b/>
        <sz val="10"/>
        <color theme="1"/>
        <rFont val="Calibri"/>
        <family val="2"/>
        <charset val="204"/>
        <scheme val="minor"/>
      </rPr>
      <t>O</t>
    </r>
  </si>
  <si>
    <r>
      <t>K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  <r>
      <rPr>
        <b/>
        <sz val="10"/>
        <color theme="1"/>
        <rFont val="Calibri"/>
        <family val="2"/>
        <charset val="204"/>
        <scheme val="minor"/>
      </rPr>
      <t>O</t>
    </r>
  </si>
  <si>
    <r>
      <t>P</t>
    </r>
    <r>
      <rPr>
        <b/>
        <vertAlign val="subscript"/>
        <sz val="10"/>
        <color theme="1"/>
        <rFont val="Calibri"/>
        <family val="2"/>
        <charset val="204"/>
        <scheme val="minor"/>
      </rPr>
      <t>2</t>
    </r>
    <r>
      <rPr>
        <b/>
        <sz val="10"/>
        <color theme="1"/>
        <rFont val="Calibri"/>
        <family val="2"/>
        <charset val="204"/>
        <scheme val="minor"/>
      </rPr>
      <t>O</t>
    </r>
    <r>
      <rPr>
        <b/>
        <vertAlign val="subscript"/>
        <sz val="10"/>
        <color theme="1"/>
        <rFont val="Calibri"/>
        <family val="2"/>
        <charset val="204"/>
        <scheme val="minor"/>
      </rPr>
      <t>5</t>
    </r>
  </si>
  <si>
    <t>Major</t>
  </si>
  <si>
    <t>Minor</t>
  </si>
  <si>
    <t>koef</t>
  </si>
  <si>
    <t>C1 chondrite</t>
  </si>
  <si>
    <r>
      <t xml:space="preserve">нормирование по </t>
    </r>
    <r>
      <rPr>
        <b/>
        <i/>
        <sz val="10"/>
        <rFont val="Arial Cyr"/>
        <family val="2"/>
        <charset val="204"/>
      </rPr>
      <t>Primitive mantle (Sun, McDonough, 1989)</t>
    </r>
  </si>
  <si>
    <t>Primitive mantle (Sun, McDonough, 1989)</t>
  </si>
  <si>
    <t>12AZ6/178</t>
  </si>
  <si>
    <t>Покрово-Киреевский массив</t>
  </si>
  <si>
    <t>12AZ35/273</t>
  </si>
  <si>
    <t>Приазовье</t>
  </si>
  <si>
    <t>ППП</t>
  </si>
  <si>
    <t>LOI</t>
  </si>
  <si>
    <t>459-1</t>
  </si>
  <si>
    <t>479/2</t>
  </si>
  <si>
    <t>12AZ1-1</t>
  </si>
  <si>
    <t>12AZ1-3</t>
  </si>
  <si>
    <t>12AZ1-4</t>
  </si>
  <si>
    <t>12AZ1-5</t>
  </si>
  <si>
    <t>12AZ2-1</t>
  </si>
  <si>
    <t>12AZ2/217</t>
  </si>
  <si>
    <t>12AZ2/310</t>
  </si>
  <si>
    <t>12AZ2/384</t>
  </si>
  <si>
    <t>12AZ6/158</t>
  </si>
  <si>
    <t>12AZ6/171</t>
  </si>
  <si>
    <t>12AZ35/303</t>
  </si>
  <si>
    <t>12AZ32/116</t>
  </si>
  <si>
    <t>12AZ32/308</t>
  </si>
  <si>
    <t>&lt;ПО</t>
  </si>
  <si>
    <t>&lt;0.1</t>
  </si>
  <si>
    <t xml:space="preserve">12Az2/177 </t>
  </si>
  <si>
    <t>12Az2/217</t>
  </si>
  <si>
    <t>12Az2/226</t>
  </si>
  <si>
    <t>12Az2/266</t>
  </si>
  <si>
    <t>12Az2/332</t>
  </si>
  <si>
    <t>12Az2/360</t>
  </si>
  <si>
    <t>12Az6/073</t>
  </si>
  <si>
    <t>12Az6/199</t>
  </si>
  <si>
    <t>12Az32/174</t>
  </si>
  <si>
    <t>12Az35/295</t>
  </si>
  <si>
    <t>12Az32/231</t>
  </si>
  <si>
    <t>12Az35/304</t>
  </si>
  <si>
    <t>Комсомольский уч-к</t>
  </si>
  <si>
    <t>Стыльский уч-к</t>
  </si>
  <si>
    <t>Новоласпинская (дайка)</t>
  </si>
  <si>
    <t>396/4б</t>
  </si>
  <si>
    <t>396/4a</t>
  </si>
  <si>
    <t>кимберлит</t>
  </si>
  <si>
    <t>Антоновский  уч-к</t>
  </si>
  <si>
    <t>р.Кальмиус, выходы на поверхность</t>
  </si>
  <si>
    <t>б.Жоголевская, выходы на поверхность</t>
  </si>
  <si>
    <t>базальт</t>
  </si>
  <si>
    <t>пикрит</t>
  </si>
  <si>
    <t>дайка</t>
  </si>
  <si>
    <t>лава</t>
  </si>
  <si>
    <t>массив</t>
  </si>
  <si>
    <t>порода</t>
  </si>
  <si>
    <t>место отбора</t>
  </si>
  <si>
    <t>№ образца</t>
  </si>
  <si>
    <t>морфология</t>
  </si>
  <si>
    <t>примечание</t>
  </si>
  <si>
    <t>пикро-базальт</t>
  </si>
  <si>
    <r>
      <rPr>
        <b/>
        <sz val="12"/>
        <color theme="1"/>
        <rFont val="Arial"/>
        <family val="2"/>
        <charset val="204"/>
      </rPr>
      <t>АТС пикриты</t>
    </r>
    <r>
      <rPr>
        <sz val="12"/>
        <color theme="1"/>
        <rFont val="Arial"/>
        <family val="2"/>
        <charset val="204"/>
      </rPr>
      <t xml:space="preserve"> ниж.часть разреза</t>
    </r>
  </si>
  <si>
    <r>
      <rPr>
        <b/>
        <sz val="12"/>
        <rFont val="Arial"/>
        <family val="2"/>
        <charset val="204"/>
      </rPr>
      <t>АТС базальты</t>
    </r>
    <r>
      <rPr>
        <sz val="12"/>
        <rFont val="Arial"/>
        <family val="2"/>
        <charset val="204"/>
      </rPr>
      <t xml:space="preserve"> (верх.часть разреза)</t>
    </r>
  </si>
  <si>
    <t>ПМК дайки</t>
  </si>
  <si>
    <r>
      <rPr>
        <b/>
        <sz val="12"/>
        <rFont val="Arial"/>
        <family val="2"/>
        <charset val="204"/>
      </rPr>
      <t>ПМК</t>
    </r>
    <r>
      <rPr>
        <sz val="12"/>
        <rFont val="Arial"/>
        <family val="2"/>
        <charset val="204"/>
      </rPr>
      <t xml:space="preserve"> дайки</t>
    </r>
  </si>
  <si>
    <t>АТС базальты (верх.часть разреза)</t>
  </si>
  <si>
    <t>АТС пикриты ниж.часть разреза</t>
  </si>
  <si>
    <t>ПМК габбро</t>
  </si>
  <si>
    <r>
      <rPr>
        <b/>
        <sz val="12"/>
        <rFont val="Arial"/>
        <family val="2"/>
        <charset val="204"/>
      </rPr>
      <t>ПМК</t>
    </r>
    <r>
      <rPr>
        <sz val="12"/>
        <rFont val="Arial"/>
        <family val="2"/>
        <charset val="204"/>
      </rPr>
      <t xml:space="preserve"> габбро</t>
    </r>
  </si>
  <si>
    <t>слюдяное габбро</t>
  </si>
  <si>
    <t>рудный пироксенит</t>
  </si>
  <si>
    <t>Ol-Cpx базальт</t>
  </si>
  <si>
    <t>долерит</t>
  </si>
  <si>
    <t>Pl-Ol-Cpx базальт</t>
  </si>
  <si>
    <t>Ol-Cpx-Pl базальт</t>
  </si>
  <si>
    <t>плагио-базальт</t>
  </si>
  <si>
    <t>трахи-андезибазальт</t>
  </si>
  <si>
    <t>трахи-базальт</t>
  </si>
  <si>
    <t>Cpx-Ol-Pl базальт</t>
  </si>
  <si>
    <t>слюдяной щелочной пикрит</t>
  </si>
  <si>
    <t>щелочной пикрит</t>
  </si>
  <si>
    <t>базанит</t>
  </si>
  <si>
    <t>щелочной лампрофир, камптонит</t>
  </si>
  <si>
    <t>щелочной лампрофир, дамтьернит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</si>
</sst>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_(* #,##0.00_);_(* \(#,##0.00\);_(* &quot;-&quot;??_);_(@_)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vertAlign val="superscript"/>
      <sz val="10"/>
      <name val="Arial"/>
      <family val="2"/>
      <charset val="204"/>
    </font>
    <font>
      <sz val="10"/>
      <name val="Arial Cyr"/>
      <family val="2"/>
      <charset val="204"/>
    </font>
    <font>
      <sz val="12"/>
      <name val="Times New Roman"/>
      <family val="1"/>
    </font>
    <font>
      <sz val="10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"/>
      <family val="1"/>
      <charset val="204"/>
    </font>
    <font>
      <i/>
      <sz val="10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MS Sans Serif"/>
      <charset val="204"/>
    </font>
    <font>
      <b/>
      <sz val="7.5"/>
      <name val="Arial Cyr"/>
      <family val="2"/>
      <charset val="204"/>
    </font>
    <font>
      <b/>
      <i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vertAlign val="subscript"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Verdana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Calibri"/>
      <family val="2"/>
      <charset val="204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rgb="FFCCFFCC"/>
        <bgColor indexed="9"/>
      </patternFill>
    </fill>
    <fill>
      <patternFill patternType="solid">
        <fgColor theme="4" tint="0.59999389629810485"/>
        <bgColor indexed="9"/>
      </patternFill>
    </fill>
    <fill>
      <patternFill patternType="solid">
        <fgColor rgb="FFCC66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CFF66"/>
        <bgColor indexed="64"/>
      </patternFill>
    </fill>
    <fill>
      <patternFill patternType="solid">
        <fgColor rgb="FFDA8F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FBF7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22" fillId="0" borderId="0"/>
    <xf numFmtId="0" fontId="23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29" fillId="0" borderId="0" applyNumberFormat="0" applyFont="0" applyFill="0" applyBorder="0" applyAlignment="0" applyProtection="0">
      <alignment vertical="top"/>
    </xf>
    <xf numFmtId="0" fontId="35" fillId="0" borderId="0"/>
    <xf numFmtId="0" fontId="19" fillId="0" borderId="0"/>
    <xf numFmtId="0" fontId="39" fillId="0" borderId="0"/>
    <xf numFmtId="0" fontId="39" fillId="0" borderId="0"/>
    <xf numFmtId="0" fontId="39" fillId="0" borderId="0"/>
  </cellStyleXfs>
  <cellXfs count="222">
    <xf numFmtId="0" fontId="0" fillId="0" borderId="0" xfId="0"/>
    <xf numFmtId="0" fontId="16" fillId="0" borderId="10" xfId="0" applyFont="1" applyBorder="1" applyAlignment="1">
      <alignment horizontal="left" vertical="center"/>
    </xf>
    <xf numFmtId="0" fontId="24" fillId="0" borderId="0" xfId="48"/>
    <xf numFmtId="0" fontId="22" fillId="0" borderId="0" xfId="49" applyFont="1"/>
    <xf numFmtId="0" fontId="22" fillId="0" borderId="0" xfId="49" applyFont="1" applyAlignment="1">
      <alignment horizontal="center"/>
    </xf>
    <xf numFmtId="0" fontId="19" fillId="0" borderId="0" xfId="49"/>
    <xf numFmtId="0" fontId="25" fillId="0" borderId="0" xfId="49" applyFont="1"/>
    <xf numFmtId="0" fontId="22" fillId="0" borderId="0" xfId="49" applyFont="1" applyBorder="1"/>
    <xf numFmtId="0" fontId="24" fillId="0" borderId="0" xfId="48" applyBorder="1"/>
    <xf numFmtId="0" fontId="27" fillId="0" borderId="0" xfId="49" applyFont="1" applyAlignment="1">
      <alignment horizontal="left"/>
    </xf>
    <xf numFmtId="0" fontId="25" fillId="0" borderId="14" xfId="49" applyFont="1" applyBorder="1" applyAlignment="1">
      <alignment horizontal="center"/>
    </xf>
    <xf numFmtId="0" fontId="25" fillId="0" borderId="10" xfId="49" applyFont="1" applyBorder="1" applyAlignment="1">
      <alignment horizontal="center"/>
    </xf>
    <xf numFmtId="0" fontId="32" fillId="0" borderId="10" xfId="49" applyFont="1" applyBorder="1" applyAlignment="1">
      <alignment horizontal="center"/>
    </xf>
    <xf numFmtId="0" fontId="25" fillId="0" borderId="0" xfId="49" applyFont="1" applyBorder="1" applyAlignment="1">
      <alignment horizontal="center"/>
    </xf>
    <xf numFmtId="0" fontId="18" fillId="0" borderId="0" xfId="49" applyFont="1" applyAlignment="1">
      <alignment horizontal="center" vertical="center"/>
    </xf>
    <xf numFmtId="0" fontId="28" fillId="0" borderId="0" xfId="49" applyFont="1" applyAlignment="1">
      <alignment horizontal="center" vertical="center"/>
    </xf>
    <xf numFmtId="0" fontId="19" fillId="0" borderId="0" xfId="49" applyBorder="1"/>
    <xf numFmtId="0" fontId="32" fillId="0" borderId="10" xfId="49" applyFont="1" applyFill="1" applyBorder="1" applyAlignment="1">
      <alignment horizontal="center"/>
    </xf>
    <xf numFmtId="0" fontId="19" fillId="0" borderId="0" xfId="49" applyFill="1"/>
    <xf numFmtId="2" fontId="19" fillId="0" borderId="10" xfId="49" applyNumberFormat="1" applyBorder="1"/>
    <xf numFmtId="0" fontId="33" fillId="34" borderId="10" xfId="0" applyFont="1" applyFill="1" applyBorder="1" applyAlignment="1">
      <alignment horizontal="center" vertical="center"/>
    </xf>
    <xf numFmtId="0" fontId="18" fillId="33" borderId="15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0" fontId="18" fillId="36" borderId="18" xfId="49" applyFont="1" applyFill="1" applyBorder="1" applyAlignment="1">
      <alignment horizontal="center" vertical="center" wrapText="1"/>
    </xf>
    <xf numFmtId="165" fontId="18" fillId="36" borderId="18" xfId="49" applyNumberFormat="1" applyFont="1" applyFill="1" applyBorder="1" applyAlignment="1">
      <alignment horizontal="center" vertical="center" wrapText="1"/>
    </xf>
    <xf numFmtId="164" fontId="18" fillId="36" borderId="18" xfId="49" applyNumberFormat="1" applyFont="1" applyFill="1" applyBorder="1" applyAlignment="1">
      <alignment horizontal="center" vertical="center" wrapText="1"/>
    </xf>
    <xf numFmtId="1" fontId="18" fillId="36" borderId="18" xfId="49" applyNumberFormat="1" applyFont="1" applyFill="1" applyBorder="1" applyAlignment="1">
      <alignment horizontal="center" vertical="center" wrapText="1"/>
    </xf>
    <xf numFmtId="2" fontId="18" fillId="36" borderId="18" xfId="49" applyNumberFormat="1" applyFont="1" applyFill="1" applyBorder="1" applyAlignment="1">
      <alignment horizontal="center" vertical="center" wrapText="1"/>
    </xf>
    <xf numFmtId="165" fontId="18" fillId="36" borderId="13" xfId="49" applyNumberFormat="1" applyFont="1" applyFill="1" applyBorder="1" applyAlignment="1">
      <alignment horizontal="center" vertical="center" wrapText="1"/>
    </xf>
    <xf numFmtId="0" fontId="18" fillId="36" borderId="17" xfId="49" applyFont="1" applyFill="1" applyBorder="1" applyAlignment="1">
      <alignment horizontal="center" vertical="center" wrapText="1"/>
    </xf>
    <xf numFmtId="0" fontId="18" fillId="36" borderId="14" xfId="49" applyFont="1" applyFill="1" applyBorder="1" applyAlignment="1">
      <alignment horizontal="center" vertical="center" wrapText="1"/>
    </xf>
    <xf numFmtId="0" fontId="18" fillId="36" borderId="16" xfId="49" applyFont="1" applyFill="1" applyBorder="1" applyAlignment="1">
      <alignment horizontal="center" vertical="center" wrapText="1"/>
    </xf>
    <xf numFmtId="0" fontId="33" fillId="34" borderId="15" xfId="0" applyFont="1" applyFill="1" applyBorder="1" applyAlignment="1">
      <alignment horizontal="center" vertical="center"/>
    </xf>
    <xf numFmtId="0" fontId="25" fillId="0" borderId="0" xfId="49" applyFont="1" applyAlignment="1">
      <alignment horizontal="center" vertical="center"/>
    </xf>
    <xf numFmtId="0" fontId="25" fillId="0" borderId="0" xfId="49" applyFont="1" applyAlignment="1">
      <alignment horizontal="center"/>
    </xf>
    <xf numFmtId="166" fontId="36" fillId="0" borderId="10" xfId="49" applyNumberFormat="1" applyFont="1" applyFill="1" applyBorder="1" applyAlignment="1">
      <alignment horizontal="center"/>
    </xf>
    <xf numFmtId="2" fontId="26" fillId="37" borderId="10" xfId="51" applyNumberFormat="1" applyFont="1" applyFill="1" applyBorder="1" applyAlignment="1">
      <alignment horizontal="right"/>
    </xf>
    <xf numFmtId="1" fontId="26" fillId="37" borderId="10" xfId="51" applyNumberFormat="1" applyFont="1" applyFill="1" applyBorder="1" applyAlignment="1">
      <alignment horizontal="right"/>
    </xf>
    <xf numFmtId="2" fontId="26" fillId="38" borderId="10" xfId="51" applyNumberFormat="1" applyFont="1" applyFill="1" applyBorder="1" applyAlignment="1">
      <alignment horizontal="right"/>
    </xf>
    <xf numFmtId="1" fontId="26" fillId="38" borderId="10" xfId="51" applyNumberFormat="1" applyFont="1" applyFill="1" applyBorder="1" applyAlignment="1">
      <alignment horizontal="right"/>
    </xf>
    <xf numFmtId="165" fontId="26" fillId="37" borderId="10" xfId="51" applyNumberFormat="1" applyFont="1" applyFill="1" applyBorder="1" applyAlignment="1">
      <alignment horizontal="right"/>
    </xf>
    <xf numFmtId="165" fontId="26" fillId="38" borderId="10" xfId="51" applyNumberFormat="1" applyFont="1" applyFill="1" applyBorder="1" applyAlignment="1">
      <alignment horizontal="right"/>
    </xf>
    <xf numFmtId="165" fontId="26" fillId="37" borderId="10" xfId="50" applyNumberFormat="1" applyFont="1" applyFill="1" applyBorder="1" applyAlignment="1">
      <alignment horizontal="right"/>
    </xf>
    <xf numFmtId="165" fontId="26" fillId="38" borderId="10" xfId="50" applyNumberFormat="1" applyFont="1" applyFill="1" applyBorder="1" applyAlignment="1">
      <alignment horizontal="right"/>
    </xf>
    <xf numFmtId="165" fontId="26" fillId="34" borderId="10" xfId="50" applyNumberFormat="1" applyFont="1" applyFill="1" applyBorder="1" applyAlignment="1">
      <alignment horizontal="right"/>
    </xf>
    <xf numFmtId="165" fontId="26" fillId="35" borderId="10" xfId="50" applyNumberFormat="1" applyFont="1" applyFill="1" applyBorder="1" applyAlignment="1">
      <alignment horizontal="right"/>
    </xf>
    <xf numFmtId="166" fontId="26" fillId="37" borderId="10" xfId="51" applyNumberFormat="1" applyFont="1" applyFill="1" applyBorder="1" applyAlignment="1">
      <alignment horizontal="right"/>
    </xf>
    <xf numFmtId="166" fontId="26" fillId="38" borderId="10" xfId="51" applyNumberFormat="1" applyFont="1" applyFill="1" applyBorder="1" applyAlignment="1">
      <alignment horizontal="right"/>
    </xf>
    <xf numFmtId="166" fontId="26" fillId="37" borderId="10" xfId="50" applyNumberFormat="1" applyFont="1" applyFill="1" applyBorder="1" applyAlignment="1">
      <alignment horizontal="right"/>
    </xf>
    <xf numFmtId="166" fontId="26" fillId="38" borderId="10" xfId="50" applyNumberFormat="1" applyFont="1" applyFill="1" applyBorder="1" applyAlignment="1">
      <alignment horizontal="right"/>
    </xf>
    <xf numFmtId="0" fontId="25" fillId="0" borderId="10" xfId="49" applyFont="1" applyFill="1" applyBorder="1" applyAlignment="1">
      <alignment horizontal="center"/>
    </xf>
    <xf numFmtId="2" fontId="19" fillId="39" borderId="10" xfId="49" applyNumberFormat="1" applyFill="1" applyBorder="1"/>
    <xf numFmtId="0" fontId="18" fillId="0" borderId="10" xfId="49" applyFont="1" applyBorder="1" applyAlignment="1">
      <alignment horizontal="center"/>
    </xf>
    <xf numFmtId="0" fontId="18" fillId="33" borderId="19" xfId="0" applyFont="1" applyFill="1" applyBorder="1" applyAlignment="1">
      <alignment vertical="center"/>
    </xf>
    <xf numFmtId="0" fontId="33" fillId="34" borderId="18" xfId="0" applyFont="1" applyFill="1" applyBorder="1" applyAlignment="1">
      <alignment horizontal="center" vertical="center"/>
    </xf>
    <xf numFmtId="0" fontId="37" fillId="0" borderId="10" xfId="49" applyFont="1" applyBorder="1" applyAlignment="1">
      <alignment horizontal="center"/>
    </xf>
    <xf numFmtId="0" fontId="24" fillId="0" borderId="0" xfId="48" applyFill="1"/>
    <xf numFmtId="0" fontId="25" fillId="0" borderId="0" xfId="49" applyFont="1" applyFill="1" applyBorder="1" applyAlignment="1">
      <alignment horizontal="center"/>
    </xf>
    <xf numFmtId="0" fontId="25" fillId="0" borderId="0" xfId="49" applyFont="1" applyFill="1" applyAlignment="1">
      <alignment horizontal="center"/>
    </xf>
    <xf numFmtId="0" fontId="18" fillId="40" borderId="13" xfId="0" applyFont="1" applyFill="1" applyBorder="1" applyAlignment="1">
      <alignment vertical="center"/>
    </xf>
    <xf numFmtId="0" fontId="18" fillId="41" borderId="11" xfId="49" applyFont="1" applyFill="1" applyBorder="1" applyAlignment="1">
      <alignment horizontal="center" vertical="center" wrapText="1"/>
    </xf>
    <xf numFmtId="0" fontId="18" fillId="41" borderId="13" xfId="49" applyFont="1" applyFill="1" applyBorder="1" applyAlignment="1">
      <alignment horizontal="center" vertical="center" wrapText="1"/>
    </xf>
    <xf numFmtId="2" fontId="24" fillId="0" borderId="0" xfId="48" applyNumberFormat="1" applyBorder="1"/>
    <xf numFmtId="166" fontId="36" fillId="34" borderId="10" xfId="49" applyNumberFormat="1" applyFont="1" applyFill="1" applyBorder="1" applyAlignment="1">
      <alignment horizontal="center"/>
    </xf>
    <xf numFmtId="165" fontId="36" fillId="35" borderId="10" xfId="50" applyNumberFormat="1" applyFont="1" applyFill="1" applyBorder="1" applyAlignment="1">
      <alignment horizontal="center"/>
    </xf>
    <xf numFmtId="165" fontId="36" fillId="35" borderId="10" xfId="51" applyNumberFormat="1" applyFont="1" applyFill="1" applyBorder="1" applyAlignment="1">
      <alignment horizontal="center"/>
    </xf>
    <xf numFmtId="164" fontId="36" fillId="35" borderId="10" xfId="51" applyNumberFormat="1" applyFont="1" applyFill="1" applyBorder="1" applyAlignment="1">
      <alignment horizontal="center"/>
    </xf>
    <xf numFmtId="1" fontId="36" fillId="35" borderId="10" xfId="51" applyNumberFormat="1" applyFont="1" applyFill="1" applyBorder="1" applyAlignment="1">
      <alignment horizontal="center"/>
    </xf>
    <xf numFmtId="166" fontId="36" fillId="35" borderId="10" xfId="50" applyNumberFormat="1" applyFont="1" applyFill="1" applyBorder="1" applyAlignment="1">
      <alignment horizontal="center"/>
    </xf>
    <xf numFmtId="2" fontId="38" fillId="0" borderId="0" xfId="48" applyNumberFormat="1" applyFont="1" applyBorder="1"/>
    <xf numFmtId="0" fontId="18" fillId="40" borderId="11" xfId="0" applyFont="1" applyFill="1" applyBorder="1" applyAlignment="1">
      <alignment horizontal="center" vertical="center"/>
    </xf>
    <xf numFmtId="0" fontId="0" fillId="39" borderId="10" xfId="0" applyFill="1" applyBorder="1" applyAlignment="1">
      <alignment horizontal="center" vertical="center" wrapText="1"/>
    </xf>
    <xf numFmtId="0" fontId="25" fillId="39" borderId="10" xfId="49" applyFont="1" applyFill="1" applyBorder="1" applyAlignment="1">
      <alignment horizontal="center"/>
    </xf>
    <xf numFmtId="2" fontId="19" fillId="0" borderId="10" xfId="49" applyNumberFormat="1" applyFill="1" applyBorder="1"/>
    <xf numFmtId="2" fontId="22" fillId="0" borderId="10" xfId="49" applyNumberFormat="1" applyFont="1" applyFill="1" applyBorder="1"/>
    <xf numFmtId="0" fontId="25" fillId="0" borderId="10" xfId="49" applyFont="1" applyBorder="1" applyAlignment="1">
      <alignment horizontal="center" vertical="center"/>
    </xf>
    <xf numFmtId="0" fontId="0" fillId="0" borderId="10" xfId="0" applyFill="1" applyBorder="1"/>
    <xf numFmtId="0" fontId="25" fillId="0" borderId="0" xfId="49" applyFont="1" applyBorder="1" applyAlignment="1">
      <alignment horizontal="center" vertical="center"/>
    </xf>
    <xf numFmtId="0" fontId="0" fillId="44" borderId="10" xfId="0" applyFill="1" applyBorder="1" applyAlignment="1">
      <alignment horizontal="center" vertical="center"/>
    </xf>
    <xf numFmtId="0" fontId="0" fillId="44" borderId="10" xfId="0" applyFill="1" applyBorder="1"/>
    <xf numFmtId="0" fontId="25" fillId="44" borderId="0" xfId="49" applyFont="1" applyFill="1" applyAlignment="1">
      <alignment horizontal="center"/>
    </xf>
    <xf numFmtId="0" fontId="25" fillId="44" borderId="10" xfId="49" applyFont="1" applyFill="1" applyBorder="1" applyAlignment="1">
      <alignment horizontal="center"/>
    </xf>
    <xf numFmtId="2" fontId="20" fillId="44" borderId="10" xfId="49" applyNumberFormat="1" applyFont="1" applyFill="1" applyBorder="1"/>
    <xf numFmtId="2" fontId="20" fillId="44" borderId="0" xfId="49" applyNumberFormat="1" applyFont="1" applyFill="1" applyBorder="1"/>
    <xf numFmtId="164" fontId="20" fillId="44" borderId="10" xfId="0" applyNumberFormat="1" applyFont="1" applyFill="1" applyBorder="1"/>
    <xf numFmtId="1" fontId="20" fillId="44" borderId="10" xfId="0" applyNumberFormat="1" applyFont="1" applyFill="1" applyBorder="1"/>
    <xf numFmtId="2" fontId="20" fillId="44" borderId="10" xfId="0" applyNumberFormat="1" applyFont="1" applyFill="1" applyBorder="1"/>
    <xf numFmtId="165" fontId="20" fillId="44" borderId="10" xfId="0" applyNumberFormat="1" applyFont="1" applyFill="1" applyBorder="1"/>
    <xf numFmtId="2" fontId="24" fillId="44" borderId="0" xfId="48" applyNumberFormat="1" applyFill="1" applyBorder="1"/>
    <xf numFmtId="0" fontId="24" fillId="44" borderId="0" xfId="48" applyFill="1"/>
    <xf numFmtId="2" fontId="19" fillId="44" borderId="10" xfId="49" applyNumberFormat="1" applyFill="1" applyBorder="1"/>
    <xf numFmtId="2" fontId="22" fillId="44" borderId="10" xfId="49" applyNumberFormat="1" applyFont="1" applyFill="1" applyBorder="1"/>
    <xf numFmtId="2" fontId="20" fillId="0" borderId="10" xfId="49" applyNumberFormat="1" applyFont="1" applyFill="1" applyBorder="1"/>
    <xf numFmtId="2" fontId="20" fillId="0" borderId="0" xfId="49" applyNumberFormat="1" applyFont="1" applyFill="1" applyBorder="1"/>
    <xf numFmtId="164" fontId="20" fillId="0" borderId="10" xfId="0" applyNumberFormat="1" applyFont="1" applyFill="1" applyBorder="1"/>
    <xf numFmtId="1" fontId="20" fillId="0" borderId="10" xfId="0" applyNumberFormat="1" applyFont="1" applyFill="1" applyBorder="1"/>
    <xf numFmtId="2" fontId="20" fillId="0" borderId="10" xfId="0" applyNumberFormat="1" applyFont="1" applyFill="1" applyBorder="1"/>
    <xf numFmtId="165" fontId="20" fillId="0" borderId="10" xfId="0" applyNumberFormat="1" applyFont="1" applyFill="1" applyBorder="1"/>
    <xf numFmtId="2" fontId="24" fillId="0" borderId="0" xfId="48" applyNumberFormat="1" applyFill="1" applyBorder="1"/>
    <xf numFmtId="0" fontId="0" fillId="43" borderId="10" xfId="0" applyFill="1" applyBorder="1" applyAlignment="1">
      <alignment horizontal="center" vertical="center"/>
    </xf>
    <xf numFmtId="0" fontId="0" fillId="43" borderId="10" xfId="0" applyFill="1" applyBorder="1"/>
    <xf numFmtId="0" fontId="25" fillId="43" borderId="0" xfId="49" applyFont="1" applyFill="1" applyAlignment="1">
      <alignment horizontal="center"/>
    </xf>
    <xf numFmtId="0" fontId="25" fillId="43" borderId="10" xfId="49" applyFont="1" applyFill="1" applyBorder="1" applyAlignment="1">
      <alignment horizontal="center"/>
    </xf>
    <xf numFmtId="2" fontId="20" fillId="43" borderId="10" xfId="49" applyNumberFormat="1" applyFont="1" applyFill="1" applyBorder="1"/>
    <xf numFmtId="2" fontId="20" fillId="43" borderId="0" xfId="49" applyNumberFormat="1" applyFont="1" applyFill="1" applyBorder="1"/>
    <xf numFmtId="164" fontId="20" fillId="43" borderId="10" xfId="0" applyNumberFormat="1" applyFont="1" applyFill="1" applyBorder="1"/>
    <xf numFmtId="1" fontId="20" fillId="43" borderId="10" xfId="0" applyNumberFormat="1" applyFont="1" applyFill="1" applyBorder="1"/>
    <xf numFmtId="2" fontId="20" fillId="43" borderId="10" xfId="0" applyNumberFormat="1" applyFont="1" applyFill="1" applyBorder="1"/>
    <xf numFmtId="165" fontId="20" fillId="43" borderId="10" xfId="0" applyNumberFormat="1" applyFont="1" applyFill="1" applyBorder="1"/>
    <xf numFmtId="2" fontId="24" fillId="43" borderId="0" xfId="48" applyNumberFormat="1" applyFill="1" applyBorder="1"/>
    <xf numFmtId="0" fontId="24" fillId="43" borderId="0" xfId="48" applyFill="1"/>
    <xf numFmtId="2" fontId="19" fillId="43" borderId="10" xfId="49" applyNumberFormat="1" applyFill="1" applyBorder="1"/>
    <xf numFmtId="2" fontId="22" fillId="43" borderId="10" xfId="49" applyNumberFormat="1" applyFont="1" applyFill="1" applyBorder="1"/>
    <xf numFmtId="0" fontId="0" fillId="39" borderId="10" xfId="0" applyFill="1" applyBorder="1" applyAlignment="1">
      <alignment horizontal="center" vertical="center"/>
    </xf>
    <xf numFmtId="0" fontId="0" fillId="39" borderId="10" xfId="0" applyFill="1" applyBorder="1"/>
    <xf numFmtId="0" fontId="25" fillId="39" borderId="0" xfId="49" applyFont="1" applyFill="1" applyAlignment="1">
      <alignment horizontal="center"/>
    </xf>
    <xf numFmtId="2" fontId="20" fillId="39" borderId="10" xfId="49" applyNumberFormat="1" applyFont="1" applyFill="1" applyBorder="1"/>
    <xf numFmtId="2" fontId="20" fillId="39" borderId="0" xfId="49" applyNumberFormat="1" applyFont="1" applyFill="1" applyBorder="1"/>
    <xf numFmtId="164" fontId="20" fillId="39" borderId="10" xfId="0" applyNumberFormat="1" applyFont="1" applyFill="1" applyBorder="1"/>
    <xf numFmtId="1" fontId="20" fillId="39" borderId="10" xfId="0" applyNumberFormat="1" applyFont="1" applyFill="1" applyBorder="1"/>
    <xf numFmtId="2" fontId="20" fillId="39" borderId="10" xfId="0" applyNumberFormat="1" applyFont="1" applyFill="1" applyBorder="1"/>
    <xf numFmtId="165" fontId="20" fillId="39" borderId="10" xfId="0" applyNumberFormat="1" applyFont="1" applyFill="1" applyBorder="1"/>
    <xf numFmtId="2" fontId="24" fillId="39" borderId="0" xfId="48" applyNumberFormat="1" applyFill="1" applyBorder="1"/>
    <xf numFmtId="0" fontId="24" fillId="39" borderId="0" xfId="48" applyFill="1"/>
    <xf numFmtId="2" fontId="22" fillId="39" borderId="10" xfId="49" applyNumberFormat="1" applyFont="1" applyFill="1" applyBorder="1"/>
    <xf numFmtId="0" fontId="0" fillId="43" borderId="10" xfId="0" applyFill="1" applyBorder="1" applyAlignment="1">
      <alignment horizontal="center" vertical="center" wrapText="1"/>
    </xf>
    <xf numFmtId="0" fontId="0" fillId="44" borderId="10" xfId="0" applyFill="1" applyBorder="1" applyAlignment="1">
      <alignment horizontal="center" vertical="center" wrapText="1"/>
    </xf>
    <xf numFmtId="0" fontId="0" fillId="42" borderId="10" xfId="0" applyFill="1" applyBorder="1" applyAlignment="1">
      <alignment horizontal="center" vertical="center" wrapText="1"/>
    </xf>
    <xf numFmtId="0" fontId="0" fillId="42" borderId="10" xfId="0" applyFill="1" applyBorder="1" applyAlignment="1">
      <alignment horizontal="center" vertical="center"/>
    </xf>
    <xf numFmtId="0" fontId="0" fillId="42" borderId="10" xfId="0" applyFill="1" applyBorder="1"/>
    <xf numFmtId="0" fontId="25" fillId="42" borderId="0" xfId="49" applyFont="1" applyFill="1" applyAlignment="1">
      <alignment horizontal="center"/>
    </xf>
    <xf numFmtId="0" fontId="25" fillId="42" borderId="10" xfId="49" applyFont="1" applyFill="1" applyBorder="1" applyAlignment="1">
      <alignment horizontal="center"/>
    </xf>
    <xf numFmtId="2" fontId="20" fillId="42" borderId="10" xfId="49" applyNumberFormat="1" applyFont="1" applyFill="1" applyBorder="1"/>
    <xf numFmtId="2" fontId="20" fillId="42" borderId="0" xfId="49" applyNumberFormat="1" applyFont="1" applyFill="1" applyBorder="1"/>
    <xf numFmtId="164" fontId="20" fillId="42" borderId="10" xfId="0" applyNumberFormat="1" applyFont="1" applyFill="1" applyBorder="1"/>
    <xf numFmtId="1" fontId="20" fillId="42" borderId="10" xfId="0" applyNumberFormat="1" applyFont="1" applyFill="1" applyBorder="1"/>
    <xf numFmtId="2" fontId="20" fillId="42" borderId="10" xfId="0" applyNumberFormat="1" applyFont="1" applyFill="1" applyBorder="1"/>
    <xf numFmtId="165" fontId="20" fillId="42" borderId="10" xfId="0" applyNumberFormat="1" applyFont="1" applyFill="1" applyBorder="1"/>
    <xf numFmtId="2" fontId="24" fillId="42" borderId="0" xfId="48" applyNumberFormat="1" applyFill="1" applyBorder="1"/>
    <xf numFmtId="0" fontId="24" fillId="42" borderId="0" xfId="48" applyFill="1"/>
    <xf numFmtId="2" fontId="19" fillId="42" borderId="10" xfId="49" applyNumberFormat="1" applyFill="1" applyBorder="1"/>
    <xf numFmtId="2" fontId="22" fillId="42" borderId="10" xfId="49" applyNumberFormat="1" applyFont="1" applyFill="1" applyBorder="1"/>
    <xf numFmtId="0" fontId="0" fillId="46" borderId="10" xfId="0" applyFill="1" applyBorder="1" applyAlignment="1">
      <alignment horizontal="center" vertical="center" wrapText="1"/>
    </xf>
    <xf numFmtId="0" fontId="0" fillId="46" borderId="10" xfId="0" applyFill="1" applyBorder="1" applyAlignment="1">
      <alignment horizontal="center" vertical="center"/>
    </xf>
    <xf numFmtId="0" fontId="0" fillId="46" borderId="10" xfId="0" applyFill="1" applyBorder="1"/>
    <xf numFmtId="0" fontId="25" fillId="46" borderId="0" xfId="49" applyFont="1" applyFill="1" applyAlignment="1">
      <alignment horizontal="center"/>
    </xf>
    <xf numFmtId="0" fontId="25" fillId="46" borderId="10" xfId="49" applyFont="1" applyFill="1" applyBorder="1" applyAlignment="1">
      <alignment horizontal="center"/>
    </xf>
    <xf numFmtId="2" fontId="20" fillId="46" borderId="10" xfId="49" applyNumberFormat="1" applyFont="1" applyFill="1" applyBorder="1"/>
    <xf numFmtId="2" fontId="20" fillId="46" borderId="0" xfId="49" applyNumberFormat="1" applyFont="1" applyFill="1" applyBorder="1"/>
    <xf numFmtId="164" fontId="20" fillId="46" borderId="10" xfId="0" applyNumberFormat="1" applyFont="1" applyFill="1" applyBorder="1"/>
    <xf numFmtId="1" fontId="20" fillId="46" borderId="10" xfId="0" applyNumberFormat="1" applyFont="1" applyFill="1" applyBorder="1"/>
    <xf numFmtId="2" fontId="20" fillId="46" borderId="10" xfId="0" applyNumberFormat="1" applyFont="1" applyFill="1" applyBorder="1"/>
    <xf numFmtId="165" fontId="20" fillId="46" borderId="10" xfId="0" applyNumberFormat="1" applyFont="1" applyFill="1" applyBorder="1"/>
    <xf numFmtId="2" fontId="24" fillId="46" borderId="0" xfId="48" applyNumberFormat="1" applyFill="1" applyBorder="1"/>
    <xf numFmtId="0" fontId="24" fillId="46" borderId="0" xfId="48" applyFill="1"/>
    <xf numFmtId="2" fontId="19" fillId="46" borderId="10" xfId="49" applyNumberFormat="1" applyFill="1" applyBorder="1"/>
    <xf numFmtId="2" fontId="22" fillId="46" borderId="10" xfId="49" applyNumberFormat="1" applyFont="1" applyFill="1" applyBorder="1"/>
    <xf numFmtId="0" fontId="20" fillId="47" borderId="10" xfId="49" applyFont="1" applyFill="1" applyBorder="1" applyAlignment="1">
      <alignment horizontal="center" vertical="center" wrapText="1"/>
    </xf>
    <xf numFmtId="0" fontId="25" fillId="47" borderId="10" xfId="49" applyFont="1" applyFill="1" applyBorder="1" applyAlignment="1">
      <alignment horizontal="center"/>
    </xf>
    <xf numFmtId="0" fontId="25" fillId="47" borderId="0" xfId="49" applyFont="1" applyFill="1" applyAlignment="1">
      <alignment horizontal="center"/>
    </xf>
    <xf numFmtId="2" fontId="20" fillId="47" borderId="10" xfId="49" applyNumberFormat="1" applyFont="1" applyFill="1" applyBorder="1"/>
    <xf numFmtId="2" fontId="20" fillId="47" borderId="0" xfId="49" applyNumberFormat="1" applyFont="1" applyFill="1" applyBorder="1"/>
    <xf numFmtId="164" fontId="20" fillId="47" borderId="10" xfId="0" applyNumberFormat="1" applyFont="1" applyFill="1" applyBorder="1"/>
    <xf numFmtId="1" fontId="20" fillId="47" borderId="10" xfId="0" applyNumberFormat="1" applyFont="1" applyFill="1" applyBorder="1"/>
    <xf numFmtId="2" fontId="20" fillId="47" borderId="10" xfId="0" applyNumberFormat="1" applyFont="1" applyFill="1" applyBorder="1"/>
    <xf numFmtId="0" fontId="0" fillId="47" borderId="10" xfId="0" applyFill="1" applyBorder="1"/>
    <xf numFmtId="165" fontId="20" fillId="47" borderId="10" xfId="0" applyNumberFormat="1" applyFont="1" applyFill="1" applyBorder="1"/>
    <xf numFmtId="2" fontId="24" fillId="47" borderId="0" xfId="48" applyNumberFormat="1" applyFill="1" applyBorder="1"/>
    <xf numFmtId="0" fontId="24" fillId="47" borderId="0" xfId="48" applyFill="1"/>
    <xf numFmtId="2" fontId="19" fillId="47" borderId="10" xfId="49" applyNumberFormat="1" applyFill="1" applyBorder="1"/>
    <xf numFmtId="2" fontId="22" fillId="47" borderId="10" xfId="49" applyNumberFormat="1" applyFont="1" applyFill="1" applyBorder="1"/>
    <xf numFmtId="0" fontId="0" fillId="47" borderId="0" xfId="0" applyFill="1"/>
    <xf numFmtId="0" fontId="42" fillId="0" borderId="12" xfId="49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/>
    </xf>
    <xf numFmtId="0" fontId="0" fillId="46" borderId="12" xfId="0" applyFill="1" applyBorder="1" applyAlignment="1"/>
    <xf numFmtId="0" fontId="0" fillId="46" borderId="13" xfId="0" applyFill="1" applyBorder="1" applyAlignment="1"/>
    <xf numFmtId="2" fontId="44" fillId="0" borderId="0" xfId="48" applyNumberFormat="1" applyFont="1" applyBorder="1"/>
    <xf numFmtId="0" fontId="18" fillId="0" borderId="0" xfId="49" applyFont="1"/>
    <xf numFmtId="2" fontId="25" fillId="43" borderId="10" xfId="49" applyNumberFormat="1" applyFont="1" applyFill="1" applyBorder="1"/>
    <xf numFmtId="2" fontId="25" fillId="44" borderId="10" xfId="49" applyNumberFormat="1" applyFont="1" applyFill="1" applyBorder="1"/>
    <xf numFmtId="2" fontId="25" fillId="0" borderId="10" xfId="49" applyNumberFormat="1" applyFont="1" applyFill="1" applyBorder="1"/>
    <xf numFmtId="2" fontId="25" fillId="39" borderId="10" xfId="49" applyNumberFormat="1" applyFont="1" applyFill="1" applyBorder="1"/>
    <xf numFmtId="2" fontId="25" fillId="42" borderId="10" xfId="49" applyNumberFormat="1" applyFont="1" applyFill="1" applyBorder="1"/>
    <xf numFmtId="2" fontId="25" fillId="46" borderId="10" xfId="49" applyNumberFormat="1" applyFont="1" applyFill="1" applyBorder="1"/>
    <xf numFmtId="2" fontId="25" fillId="47" borderId="10" xfId="49" applyNumberFormat="1" applyFont="1" applyFill="1" applyBorder="1"/>
    <xf numFmtId="2" fontId="18" fillId="0" borderId="10" xfId="49" applyNumberFormat="1" applyFont="1" applyBorder="1"/>
    <xf numFmtId="0" fontId="18" fillId="48" borderId="10" xfId="49" applyFont="1" applyFill="1" applyBorder="1" applyAlignment="1">
      <alignment horizontal="center"/>
    </xf>
    <xf numFmtId="0" fontId="0" fillId="39" borderId="10" xfId="0" applyFill="1" applyBorder="1" applyAlignment="1">
      <alignment horizontal="center" vertical="center" wrapText="1"/>
    </xf>
    <xf numFmtId="0" fontId="18" fillId="45" borderId="0" xfId="48" applyFont="1" applyFill="1" applyAlignment="1">
      <alignment horizontal="center" vertical="center" textRotation="90" wrapText="1"/>
    </xf>
    <xf numFmtId="0" fontId="25" fillId="0" borderId="11" xfId="49" applyFont="1" applyBorder="1" applyAlignment="1">
      <alignment horizontal="center"/>
    </xf>
    <xf numFmtId="0" fontId="25" fillId="0" borderId="13" xfId="49" applyFont="1" applyBorder="1" applyAlignment="1">
      <alignment horizontal="center"/>
    </xf>
    <xf numFmtId="0" fontId="30" fillId="34" borderId="10" xfId="48" applyFont="1" applyFill="1" applyBorder="1" applyAlignment="1">
      <alignment horizontal="center" vertical="center" wrapText="1"/>
    </xf>
    <xf numFmtId="0" fontId="30" fillId="35" borderId="10" xfId="48" applyFont="1" applyFill="1" applyBorder="1" applyAlignment="1">
      <alignment horizontal="center" vertical="center" wrapText="1"/>
    </xf>
    <xf numFmtId="0" fontId="42" fillId="43" borderId="11" xfId="49" applyFont="1" applyFill="1" applyBorder="1" applyAlignment="1">
      <alignment horizontal="center" vertical="center"/>
    </xf>
    <xf numFmtId="0" fontId="42" fillId="43" borderId="12" xfId="49" applyFont="1" applyFill="1" applyBorder="1" applyAlignment="1">
      <alignment horizontal="center" vertical="center"/>
    </xf>
    <xf numFmtId="0" fontId="42" fillId="43" borderId="13" xfId="49" applyFont="1" applyFill="1" applyBorder="1" applyAlignment="1">
      <alignment horizontal="center" vertical="center"/>
    </xf>
    <xf numFmtId="0" fontId="0" fillId="44" borderId="11" xfId="0" applyFill="1" applyBorder="1" applyAlignment="1">
      <alignment horizontal="center"/>
    </xf>
    <xf numFmtId="0" fontId="0" fillId="44" borderId="12" xfId="0" applyFill="1" applyBorder="1" applyAlignment="1">
      <alignment horizontal="center"/>
    </xf>
    <xf numFmtId="0" fontId="0" fillId="44" borderId="13" xfId="0" applyFill="1" applyBorder="1" applyAlignment="1">
      <alignment horizontal="center"/>
    </xf>
    <xf numFmtId="0" fontId="18" fillId="43" borderId="16" xfId="48" applyFont="1" applyFill="1" applyBorder="1" applyAlignment="1">
      <alignment horizontal="center" vertical="center" textRotation="90" wrapText="1"/>
    </xf>
    <xf numFmtId="0" fontId="25" fillId="47" borderId="11" xfId="49" applyFont="1" applyFill="1" applyBorder="1" applyAlignment="1">
      <alignment horizontal="center" vertical="center" wrapText="1"/>
    </xf>
    <xf numFmtId="0" fontId="25" fillId="47" borderId="12" xfId="49" applyFont="1" applyFill="1" applyBorder="1" applyAlignment="1">
      <alignment horizontal="center" vertical="center" wrapText="1"/>
    </xf>
    <xf numFmtId="0" fontId="25" fillId="47" borderId="13" xfId="49" applyFont="1" applyFill="1" applyBorder="1" applyAlignment="1">
      <alignment horizontal="center" vertical="center" wrapText="1"/>
    </xf>
    <xf numFmtId="0" fontId="18" fillId="47" borderId="16" xfId="48" applyFont="1" applyFill="1" applyBorder="1" applyAlignment="1">
      <alignment horizontal="center" vertical="center" textRotation="90" wrapText="1"/>
    </xf>
    <xf numFmtId="0" fontId="18" fillId="39" borderId="16" xfId="48" applyFont="1" applyFill="1" applyBorder="1" applyAlignment="1">
      <alignment horizontal="center" vertical="center" textRotation="90" wrapText="1"/>
    </xf>
    <xf numFmtId="0" fontId="18" fillId="42" borderId="16" xfId="48" applyFont="1" applyFill="1" applyBorder="1" applyAlignment="1">
      <alignment horizontal="center" vertical="center" textRotation="90" wrapText="1"/>
    </xf>
    <xf numFmtId="0" fontId="18" fillId="46" borderId="16" xfId="48" applyFont="1" applyFill="1" applyBorder="1" applyAlignment="1">
      <alignment horizontal="center" vertical="center" textRotation="90" wrapText="1"/>
    </xf>
    <xf numFmtId="0" fontId="0" fillId="42" borderId="11" xfId="0" applyFill="1" applyBorder="1" applyAlignment="1">
      <alignment horizontal="center"/>
    </xf>
    <xf numFmtId="0" fontId="0" fillId="42" borderId="12" xfId="0" applyFill="1" applyBorder="1" applyAlignment="1">
      <alignment horizontal="center"/>
    </xf>
    <xf numFmtId="0" fontId="40" fillId="39" borderId="11" xfId="0" applyFont="1" applyFill="1" applyBorder="1" applyAlignment="1">
      <alignment horizontal="center"/>
    </xf>
    <xf numFmtId="0" fontId="40" fillId="39" borderId="12" xfId="0" applyFont="1" applyFill="1" applyBorder="1" applyAlignment="1">
      <alignment horizontal="center"/>
    </xf>
    <xf numFmtId="0" fontId="40" fillId="39" borderId="13" xfId="0" applyFont="1" applyFill="1" applyBorder="1" applyAlignment="1">
      <alignment horizontal="center"/>
    </xf>
    <xf numFmtId="0" fontId="0" fillId="39" borderId="11" xfId="0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13" xfId="0" applyFill="1" applyBorder="1" applyAlignment="1">
      <alignment horizontal="center"/>
    </xf>
    <xf numFmtId="0" fontId="42" fillId="42" borderId="11" xfId="49" applyFont="1" applyFill="1" applyBorder="1" applyAlignment="1">
      <alignment horizontal="center" vertical="center"/>
    </xf>
    <xf numFmtId="0" fontId="42" fillId="42" borderId="12" xfId="49" applyFont="1" applyFill="1" applyBorder="1" applyAlignment="1">
      <alignment horizontal="center" vertical="center"/>
    </xf>
    <xf numFmtId="0" fontId="0" fillId="47" borderId="11" xfId="0" applyFill="1" applyBorder="1" applyAlignment="1">
      <alignment horizontal="center" vertical="center"/>
    </xf>
    <xf numFmtId="0" fontId="0" fillId="47" borderId="12" xfId="0" applyFill="1" applyBorder="1" applyAlignment="1">
      <alignment horizontal="center" vertical="center"/>
    </xf>
    <xf numFmtId="0" fontId="0" fillId="47" borderId="13" xfId="0" applyFill="1" applyBorder="1" applyAlignment="1">
      <alignment horizontal="center" vertical="center"/>
    </xf>
    <xf numFmtId="0" fontId="42" fillId="46" borderId="12" xfId="49" applyFont="1" applyFill="1" applyBorder="1" applyAlignment="1">
      <alignment horizontal="center" vertical="center"/>
    </xf>
    <xf numFmtId="0" fontId="42" fillId="46" borderId="13" xfId="49" applyFont="1" applyFill="1" applyBorder="1" applyAlignment="1">
      <alignment horizontal="center" vertical="center"/>
    </xf>
  </cellXfs>
  <cellStyles count="58">
    <cellStyle name="_compare kimb spider" xfId="51" xr:uid="{00000000-0005-0000-0000-000000000000}"/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normal" xfId="42" xr:uid="{00000000-0005-0000-0000-000013000000}"/>
    <cellStyle name="Normal 2" xfId="45" xr:uid="{00000000-0005-0000-0000-000014000000}"/>
    <cellStyle name="Normal 2 2" xfId="57" xr:uid="{00000000-0005-0000-0000-000015000000}"/>
    <cellStyle name="Normal_Arkhangelsk" xfId="52" xr:uid="{00000000-0005-0000-0000-000016000000}"/>
    <cellStyle name="Normal_Chemistry Kimozero (2004)" xfId="49" xr:uid="{00000000-0005-0000-0000-000017000000}"/>
    <cellStyle name="Normale_RiM69_Ch03_cpx_P-T" xfId="55" xr:uid="{00000000-0005-0000-0000-000018000000}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 xr:uid="{00000000-0005-0000-0000-00002B000000}"/>
    <cellStyle name="Обычный 3" xfId="46" xr:uid="{00000000-0005-0000-0000-00002C000000}"/>
    <cellStyle name="Обычный 3 2" xfId="53" xr:uid="{00000000-0005-0000-0000-00002D000000}"/>
    <cellStyle name="Обычный 4" xfId="47" xr:uid="{00000000-0005-0000-0000-00002E000000}"/>
    <cellStyle name="Обычный 5" xfId="48" xr:uid="{00000000-0005-0000-0000-00002F000000}"/>
    <cellStyle name="Обычный 6" xfId="54" xr:uid="{00000000-0005-0000-0000-000030000000}"/>
    <cellStyle name="Обычный 7" xfId="56" xr:uid="{00000000-0005-0000-0000-000031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Стиль 1" xfId="43" xr:uid="{00000000-0005-0000-0000-000036000000}"/>
    <cellStyle name="Текст предупреждения" xfId="14" builtinId="11" customBuiltin="1"/>
    <cellStyle name="Финансовый 2" xfId="50" xr:uid="{00000000-0005-0000-0000-000038000000}"/>
    <cellStyle name="Хороший" xfId="6" builtinId="26" customBuiltin="1"/>
  </cellStyles>
  <dxfs count="0"/>
  <tableStyles count="0" defaultTableStyle="TableStyleMedium2" defaultPivotStyle="PivotStyleLight16"/>
  <colors>
    <mruColors>
      <color rgb="FFCCFF99"/>
      <color rgb="FFCCFFCC"/>
      <color rgb="FFE9BDFF"/>
      <color rgb="FFDA8FFF"/>
      <color rgb="FFB3D9FF"/>
      <color rgb="FFFFE79B"/>
      <color rgb="FFCCFFFF"/>
      <color rgb="FFCCFF66"/>
      <color rgb="FFFFCC00"/>
      <color rgb="FF3FB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LAVORI\CLORO%20DEGASSING\kd\WORK\GEOLOGIA\LAVORI\Etna\chemical%20geology%20submitted\Mollo%20et%20al\DATI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OLOGIA\LAVORI\Colli%20Albani\Alban%20Hills%20inviato%20Lithos1-02-07\Alb2tutto\PROG%20PETRO%20BUONI\CIPW-N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OLOGIA\LAVORI\Assimilazione\Calcoli2\PROG%20PETRO%20BUONI\CIPW-N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ffer"/>
      <sheetName val="Norm-Kress"/>
      <sheetName val="Cpx"/>
      <sheetName val="Plg"/>
      <sheetName val="Plg (2)"/>
      <sheetName val="MELTS"/>
      <sheetName val="G"/>
      <sheetName val="BilMas0.5DRY"/>
      <sheetName val="BilMas2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W_NOR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"/>
      <sheetName val="CIPW norm calculation"/>
      <sheetName val="CIPW-NOR1"/>
      <sheetName val="CIPW-NO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7">
    <outlinePr summaryBelow="0" summaryRight="0"/>
  </sheetPr>
  <dimension ref="A1:XEI180"/>
  <sheetViews>
    <sheetView tabSelected="1" workbookViewId="0">
      <pane xSplit="2" ySplit="9" topLeftCell="E69" activePane="bottomRight" state="frozen"/>
      <selection pane="topRight" activeCell="C1" sqref="C1"/>
      <selection pane="bottomLeft" activeCell="A10" sqref="A10"/>
      <selection pane="bottomRight" activeCell="Y188" sqref="Y188"/>
    </sheetView>
  </sheetViews>
  <sheetFormatPr defaultColWidth="9.140625" defaultRowHeight="15" outlineLevelRow="1" outlineLevelCol="2" x14ac:dyDescent="0.25"/>
  <cols>
    <col min="1" max="1" width="6.140625" style="2" customWidth="1"/>
    <col min="2" max="2" width="9.140625" style="2" customWidth="1" collapsed="1"/>
    <col min="3" max="3" width="8" style="2" hidden="1" customWidth="1" outlineLevel="1"/>
    <col min="4" max="4" width="9.7109375" style="2" hidden="1" customWidth="1" outlineLevel="1"/>
    <col min="5" max="5" width="3.5703125" style="2" customWidth="1"/>
    <col min="6" max="6" width="5.42578125" style="2" customWidth="1" outlineLevel="1" collapsed="1"/>
    <col min="7" max="10" width="10" style="2" hidden="1" customWidth="1" outlineLevel="2"/>
    <col min="11" max="11" width="14.5703125" style="2" hidden="1" customWidth="1" outlineLevel="2"/>
    <col min="12" max="14" width="10" style="2" hidden="1" customWidth="1" outlineLevel="2"/>
    <col min="15" max="15" width="11.28515625" style="2" hidden="1" customWidth="1" outlineLevel="2"/>
    <col min="16" max="17" width="10" style="2" hidden="1" customWidth="1" outlineLevel="2"/>
    <col min="18" max="18" width="11" style="2" hidden="1" customWidth="1" outlineLevel="2"/>
    <col min="19" max="19" width="10.7109375" style="2" hidden="1" customWidth="1" outlineLevel="2"/>
    <col min="20" max="20" width="10" style="2" hidden="1" customWidth="1" outlineLevel="2"/>
    <col min="21" max="21" width="6.28515625" style="2" customWidth="1" outlineLevel="1"/>
    <col min="22" max="22" width="12.42578125" style="2" customWidth="1" outlineLevel="2"/>
    <col min="23" max="27" width="10.42578125" style="2" customWidth="1" outlineLevel="2"/>
    <col min="28" max="28" width="4.85546875" style="2" customWidth="1" outlineLevel="1" collapsed="1"/>
    <col min="29" max="32" width="11.85546875" style="2" hidden="1" customWidth="1" outlineLevel="2"/>
    <col min="33" max="33" width="12" style="2" hidden="1" customWidth="1" outlineLevel="2"/>
    <col min="34" max="34" width="11" style="2" hidden="1" customWidth="1" outlineLevel="2"/>
    <col min="35" max="35" width="4.85546875" style="2" customWidth="1" outlineLevel="1"/>
    <col min="36" max="38" width="11.85546875" style="2" customWidth="1" outlineLevel="2"/>
    <col min="39" max="39" width="5.28515625" style="2" customWidth="1" outlineLevel="1" collapsed="1"/>
    <col min="40" max="41" width="10.5703125" style="2" hidden="1" customWidth="1" outlineLevel="2"/>
    <col min="42" max="42" width="10.5703125" hidden="1" customWidth="1" outlineLevel="2"/>
    <col min="43" max="16384" width="9.140625" style="2"/>
  </cols>
  <sheetData>
    <row r="1" spans="1:16363" s="34" customFormat="1" ht="12.75" customHeight="1" x14ac:dyDescent="0.2">
      <c r="A1" s="13"/>
      <c r="B1" s="13"/>
      <c r="C1" s="13"/>
      <c r="D1" s="13"/>
      <c r="E1" s="188" t="s">
        <v>92</v>
      </c>
      <c r="F1" s="199" t="s">
        <v>148</v>
      </c>
      <c r="G1" s="55" t="s">
        <v>97</v>
      </c>
      <c r="H1" s="55" t="s">
        <v>98</v>
      </c>
      <c r="I1" s="55" t="s">
        <v>99</v>
      </c>
      <c r="J1" s="55" t="s">
        <v>100</v>
      </c>
      <c r="K1" s="55" t="s">
        <v>101</v>
      </c>
      <c r="L1" s="55" t="s">
        <v>112</v>
      </c>
      <c r="M1" s="55" t="s">
        <v>113</v>
      </c>
      <c r="N1" s="55" t="s">
        <v>102</v>
      </c>
      <c r="O1" s="55" t="s">
        <v>114</v>
      </c>
      <c r="P1" s="55" t="s">
        <v>115</v>
      </c>
      <c r="Q1" s="55" t="s">
        <v>103</v>
      </c>
      <c r="R1" s="55" t="s">
        <v>116</v>
      </c>
      <c r="S1" s="55" t="s">
        <v>117</v>
      </c>
      <c r="T1" s="55" t="s">
        <v>104</v>
      </c>
      <c r="U1" s="204" t="s">
        <v>149</v>
      </c>
      <c r="V1" s="55" t="s">
        <v>95</v>
      </c>
      <c r="W1" s="55" t="s">
        <v>118</v>
      </c>
      <c r="X1" s="55" t="s">
        <v>105</v>
      </c>
      <c r="Y1" s="55" t="s">
        <v>106</v>
      </c>
      <c r="Z1" s="55" t="s">
        <v>89</v>
      </c>
      <c r="AA1" s="55" t="s">
        <v>119</v>
      </c>
      <c r="AB1" s="205" t="s">
        <v>146</v>
      </c>
      <c r="AC1" s="55" t="s">
        <v>96</v>
      </c>
      <c r="AD1" s="55" t="s">
        <v>120</v>
      </c>
      <c r="AE1" s="55" t="s">
        <v>122</v>
      </c>
      <c r="AF1" s="55" t="s">
        <v>121</v>
      </c>
      <c r="AG1" s="55" t="s">
        <v>109</v>
      </c>
      <c r="AH1" s="55" t="s">
        <v>107</v>
      </c>
      <c r="AI1" s="206" t="s">
        <v>150</v>
      </c>
      <c r="AJ1" s="55" t="s">
        <v>91</v>
      </c>
      <c r="AK1" s="55" t="s">
        <v>123</v>
      </c>
      <c r="AL1" s="55" t="s">
        <v>108</v>
      </c>
      <c r="AM1" s="203" t="s">
        <v>129</v>
      </c>
      <c r="AN1" s="55" t="s">
        <v>128</v>
      </c>
      <c r="AO1" s="55" t="s">
        <v>127</v>
      </c>
      <c r="AP1" s="55" t="s">
        <v>128</v>
      </c>
      <c r="CQ1" s="13"/>
      <c r="CR1" s="13"/>
      <c r="CS1" s="13"/>
      <c r="CT1" s="13"/>
      <c r="CU1" s="13"/>
    </row>
    <row r="2" spans="1:16363" s="34" customFormat="1" x14ac:dyDescent="0.25">
      <c r="A2" s="1" t="s">
        <v>139</v>
      </c>
      <c r="B2" s="11"/>
      <c r="C2" s="189" t="s">
        <v>85</v>
      </c>
      <c r="D2" s="190"/>
      <c r="E2" s="188"/>
      <c r="F2" s="199"/>
      <c r="G2" s="196" t="s">
        <v>131</v>
      </c>
      <c r="H2" s="197"/>
      <c r="I2" s="197"/>
      <c r="J2" s="198"/>
      <c r="K2" s="79" t="s">
        <v>132</v>
      </c>
      <c r="L2" s="196" t="s">
        <v>124</v>
      </c>
      <c r="M2" s="197"/>
      <c r="N2" s="197"/>
      <c r="O2" s="197"/>
      <c r="P2" s="197"/>
      <c r="Q2" s="197"/>
      <c r="R2" s="197"/>
      <c r="S2" s="197"/>
      <c r="T2" s="198"/>
      <c r="U2" s="204"/>
      <c r="V2" s="114" t="s">
        <v>130</v>
      </c>
      <c r="W2" s="212" t="s">
        <v>125</v>
      </c>
      <c r="X2" s="213"/>
      <c r="Y2" s="213"/>
      <c r="Z2" s="213"/>
      <c r="AA2" s="214"/>
      <c r="AB2" s="205"/>
      <c r="AC2" s="207" t="s">
        <v>90</v>
      </c>
      <c r="AD2" s="208"/>
      <c r="AE2" s="208"/>
      <c r="AF2" s="208"/>
      <c r="AG2" s="208"/>
      <c r="AH2" s="208"/>
      <c r="AI2" s="206"/>
      <c r="AJ2" s="174"/>
      <c r="AK2" s="174"/>
      <c r="AL2" s="175"/>
      <c r="AM2" s="203"/>
      <c r="AN2" s="217" t="s">
        <v>126</v>
      </c>
      <c r="AO2" s="218"/>
      <c r="AP2" s="219"/>
      <c r="CW2" s="13"/>
      <c r="CX2" s="13"/>
      <c r="CY2" s="13"/>
      <c r="CZ2" s="13"/>
      <c r="DA2" s="13"/>
    </row>
    <row r="3" spans="1:16363" s="34" customFormat="1" ht="15" customHeight="1" x14ac:dyDescent="0.2">
      <c r="A3" s="1" t="s">
        <v>140</v>
      </c>
      <c r="B3" s="11"/>
      <c r="C3" s="191" t="s">
        <v>86</v>
      </c>
      <c r="D3" s="192" t="s">
        <v>88</v>
      </c>
      <c r="E3" s="188"/>
      <c r="F3" s="199"/>
      <c r="G3" s="52" t="s">
        <v>97</v>
      </c>
      <c r="H3" s="52" t="s">
        <v>98</v>
      </c>
      <c r="I3" s="52" t="s">
        <v>99</v>
      </c>
      <c r="J3" s="52" t="s">
        <v>100</v>
      </c>
      <c r="K3" s="52" t="s">
        <v>101</v>
      </c>
      <c r="L3" s="52" t="s">
        <v>112</v>
      </c>
      <c r="M3" s="52" t="s">
        <v>113</v>
      </c>
      <c r="N3" s="52" t="s">
        <v>102</v>
      </c>
      <c r="O3" s="52" t="s">
        <v>114</v>
      </c>
      <c r="P3" s="52" t="s">
        <v>115</v>
      </c>
      <c r="Q3" s="52" t="s">
        <v>103</v>
      </c>
      <c r="R3" s="52" t="s">
        <v>116</v>
      </c>
      <c r="S3" s="52" t="s">
        <v>117</v>
      </c>
      <c r="T3" s="52" t="s">
        <v>104</v>
      </c>
      <c r="U3" s="204"/>
      <c r="V3" s="52" t="s">
        <v>95</v>
      </c>
      <c r="W3" s="186" t="s">
        <v>118</v>
      </c>
      <c r="X3" s="52" t="s">
        <v>105</v>
      </c>
      <c r="Y3" s="52" t="s">
        <v>106</v>
      </c>
      <c r="Z3" s="52" t="s">
        <v>89</v>
      </c>
      <c r="AA3" s="52" t="s">
        <v>119</v>
      </c>
      <c r="AB3" s="205"/>
      <c r="AC3" s="52" t="s">
        <v>96</v>
      </c>
      <c r="AD3" s="52" t="s">
        <v>120</v>
      </c>
      <c r="AE3" s="52" t="s">
        <v>122</v>
      </c>
      <c r="AF3" s="52" t="s">
        <v>121</v>
      </c>
      <c r="AG3" s="52" t="s">
        <v>109</v>
      </c>
      <c r="AH3" s="52" t="s">
        <v>107</v>
      </c>
      <c r="AI3" s="206"/>
      <c r="AJ3" s="186" t="s">
        <v>91</v>
      </c>
      <c r="AK3" s="52" t="s">
        <v>123</v>
      </c>
      <c r="AL3" s="52" t="s">
        <v>108</v>
      </c>
      <c r="AM3" s="203"/>
      <c r="AN3" s="52" t="s">
        <v>128</v>
      </c>
      <c r="AO3" s="52" t="s">
        <v>127</v>
      </c>
      <c r="AP3" s="52" t="s">
        <v>128</v>
      </c>
      <c r="CW3" s="13"/>
      <c r="CX3" s="13"/>
      <c r="CY3" s="13"/>
      <c r="CZ3" s="13"/>
      <c r="DA3" s="13"/>
    </row>
    <row r="4" spans="1:16363" s="33" customFormat="1" ht="46.5" customHeight="1" x14ac:dyDescent="0.25">
      <c r="A4" s="1" t="s">
        <v>138</v>
      </c>
      <c r="B4" s="75"/>
      <c r="C4" s="191"/>
      <c r="D4" s="192" t="s">
        <v>74</v>
      </c>
      <c r="E4" s="188"/>
      <c r="F4" s="199"/>
      <c r="G4" s="125" t="s">
        <v>133</v>
      </c>
      <c r="H4" s="125" t="s">
        <v>155</v>
      </c>
      <c r="I4" s="125" t="s">
        <v>154</v>
      </c>
      <c r="J4" s="125" t="s">
        <v>133</v>
      </c>
      <c r="K4" s="125" t="s">
        <v>159</v>
      </c>
      <c r="L4" s="126" t="s">
        <v>161</v>
      </c>
      <c r="M4" s="126" t="s">
        <v>160</v>
      </c>
      <c r="N4" s="126" t="s">
        <v>160</v>
      </c>
      <c r="O4" s="126" t="s">
        <v>157</v>
      </c>
      <c r="P4" s="126" t="s">
        <v>157</v>
      </c>
      <c r="Q4" s="126" t="s">
        <v>157</v>
      </c>
      <c r="R4" s="126" t="s">
        <v>158</v>
      </c>
      <c r="S4" s="126" t="s">
        <v>158</v>
      </c>
      <c r="T4" s="126" t="s">
        <v>156</v>
      </c>
      <c r="U4" s="204"/>
      <c r="V4" s="71" t="s">
        <v>143</v>
      </c>
      <c r="W4" s="71" t="s">
        <v>163</v>
      </c>
      <c r="X4" s="187" t="s">
        <v>162</v>
      </c>
      <c r="Y4" s="71" t="s">
        <v>162</v>
      </c>
      <c r="Z4" s="71" t="s">
        <v>164</v>
      </c>
      <c r="AA4" s="187" t="s">
        <v>163</v>
      </c>
      <c r="AB4" s="205"/>
      <c r="AC4" s="127" t="s">
        <v>134</v>
      </c>
      <c r="AD4" s="127" t="s">
        <v>166</v>
      </c>
      <c r="AE4" s="127" t="s">
        <v>160</v>
      </c>
      <c r="AF4" s="127" t="s">
        <v>165</v>
      </c>
      <c r="AG4" s="127" t="s">
        <v>165</v>
      </c>
      <c r="AH4" s="127" t="s">
        <v>133</v>
      </c>
      <c r="AI4" s="206"/>
      <c r="AJ4" s="142" t="s">
        <v>152</v>
      </c>
      <c r="AK4" s="142" t="s">
        <v>152</v>
      </c>
      <c r="AL4" s="142" t="s">
        <v>153</v>
      </c>
      <c r="AM4" s="203"/>
      <c r="AN4" s="157" t="s">
        <v>129</v>
      </c>
      <c r="AO4" s="157" t="s">
        <v>129</v>
      </c>
      <c r="AP4" s="157" t="s">
        <v>129</v>
      </c>
      <c r="CW4" s="77"/>
      <c r="CX4" s="77"/>
      <c r="CY4" s="77"/>
      <c r="CZ4" s="77"/>
      <c r="DA4" s="77"/>
    </row>
    <row r="5" spans="1:16363" s="34" customFormat="1" x14ac:dyDescent="0.2">
      <c r="A5" s="1" t="s">
        <v>141</v>
      </c>
      <c r="B5" s="11"/>
      <c r="C5" s="191"/>
      <c r="D5" s="192"/>
      <c r="E5" s="188"/>
      <c r="F5" s="199"/>
      <c r="G5" s="99" t="s">
        <v>135</v>
      </c>
      <c r="H5" s="99" t="s">
        <v>136</v>
      </c>
      <c r="I5" s="99" t="s">
        <v>135</v>
      </c>
      <c r="J5" s="99" t="s">
        <v>136</v>
      </c>
      <c r="K5" s="99" t="s">
        <v>136</v>
      </c>
      <c r="L5" s="78" t="s">
        <v>136</v>
      </c>
      <c r="M5" s="78" t="s">
        <v>135</v>
      </c>
      <c r="N5" s="78" t="s">
        <v>135</v>
      </c>
      <c r="O5" s="78" t="s">
        <v>136</v>
      </c>
      <c r="P5" s="78" t="s">
        <v>136</v>
      </c>
      <c r="Q5" s="78" t="s">
        <v>135</v>
      </c>
      <c r="R5" s="78" t="s">
        <v>136</v>
      </c>
      <c r="S5" s="78" t="s">
        <v>136</v>
      </c>
      <c r="T5" s="78" t="s">
        <v>135</v>
      </c>
      <c r="U5" s="204"/>
      <c r="V5" s="113" t="s">
        <v>136</v>
      </c>
      <c r="W5" s="113" t="s">
        <v>136</v>
      </c>
      <c r="X5" s="113" t="s">
        <v>136</v>
      </c>
      <c r="Y5" s="113" t="s">
        <v>136</v>
      </c>
      <c r="Z5" s="113" t="s">
        <v>136</v>
      </c>
      <c r="AA5" s="113" t="s">
        <v>136</v>
      </c>
      <c r="AB5" s="205"/>
      <c r="AC5" s="128" t="s">
        <v>135</v>
      </c>
      <c r="AD5" s="128" t="s">
        <v>135</v>
      </c>
      <c r="AE5" s="128" t="s">
        <v>135</v>
      </c>
      <c r="AF5" s="128" t="s">
        <v>135</v>
      </c>
      <c r="AG5" s="128" t="s">
        <v>135</v>
      </c>
      <c r="AH5" s="128" t="s">
        <v>135</v>
      </c>
      <c r="AI5" s="206"/>
      <c r="AJ5" s="143" t="s">
        <v>137</v>
      </c>
      <c r="AK5" s="143" t="s">
        <v>137</v>
      </c>
      <c r="AL5" s="143" t="s">
        <v>137</v>
      </c>
      <c r="AM5" s="203"/>
      <c r="AN5" s="157"/>
      <c r="AO5" s="157"/>
      <c r="AP5" s="157"/>
      <c r="CW5" s="13"/>
      <c r="CX5" s="13"/>
      <c r="CY5" s="13"/>
      <c r="CZ5" s="13"/>
      <c r="DA5" s="13"/>
    </row>
    <row r="6" spans="1:16363" s="58" customFormat="1" ht="15.75" x14ac:dyDescent="0.25">
      <c r="A6" s="1" t="s">
        <v>142</v>
      </c>
      <c r="B6" s="57"/>
      <c r="C6" s="57"/>
      <c r="D6" s="57"/>
      <c r="G6" s="193" t="s">
        <v>145</v>
      </c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5"/>
      <c r="U6" s="172"/>
      <c r="V6" s="209" t="s">
        <v>144</v>
      </c>
      <c r="W6" s="210"/>
      <c r="X6" s="210"/>
      <c r="Y6" s="210"/>
      <c r="Z6" s="210"/>
      <c r="AA6" s="211"/>
      <c r="AB6" s="173"/>
      <c r="AC6" s="215" t="s">
        <v>147</v>
      </c>
      <c r="AD6" s="216"/>
      <c r="AE6" s="216"/>
      <c r="AF6" s="216"/>
      <c r="AG6" s="216"/>
      <c r="AH6" s="216"/>
      <c r="AI6" s="172"/>
      <c r="AJ6" s="220" t="s">
        <v>151</v>
      </c>
      <c r="AK6" s="220"/>
      <c r="AL6" s="221"/>
      <c r="AM6" s="172"/>
      <c r="AN6" s="200" t="s">
        <v>129</v>
      </c>
      <c r="AO6" s="201"/>
      <c r="AP6" s="202"/>
      <c r="CW6" s="57"/>
      <c r="CX6" s="57"/>
      <c r="CY6" s="57"/>
      <c r="CZ6" s="57"/>
      <c r="DA6" s="57"/>
    </row>
    <row r="7" spans="1:16363" s="58" customFormat="1" hidden="1" x14ac:dyDescent="0.25">
      <c r="A7" s="57"/>
      <c r="B7" s="57"/>
      <c r="C7" s="57"/>
      <c r="D7" s="57"/>
      <c r="G7" s="100"/>
      <c r="H7" s="100"/>
      <c r="I7" s="100"/>
      <c r="J7" s="100"/>
      <c r="K7" s="100"/>
      <c r="L7" s="79"/>
      <c r="M7" s="79"/>
      <c r="N7" s="79"/>
      <c r="O7" s="79"/>
      <c r="P7" s="79"/>
      <c r="Q7" s="79"/>
      <c r="R7" s="79"/>
      <c r="S7" s="79"/>
      <c r="T7" s="79"/>
      <c r="U7" s="76"/>
      <c r="V7" s="114"/>
      <c r="W7" s="114"/>
      <c r="X7" s="114"/>
      <c r="Y7" s="114"/>
      <c r="Z7" s="114"/>
      <c r="AA7" s="114"/>
      <c r="AB7" s="76"/>
      <c r="AC7" s="129"/>
      <c r="AD7" s="129"/>
      <c r="AE7" s="129"/>
      <c r="AF7" s="129"/>
      <c r="AG7" s="129"/>
      <c r="AH7" s="129"/>
      <c r="AI7" s="76"/>
      <c r="AJ7" s="144"/>
      <c r="AK7" s="144"/>
      <c r="AL7" s="144"/>
      <c r="AM7" s="76"/>
      <c r="AN7" s="158"/>
      <c r="AO7" s="158"/>
      <c r="AP7" s="158"/>
      <c r="CQ7" s="57"/>
      <c r="CR7" s="57"/>
      <c r="CS7" s="57"/>
      <c r="CT7" s="57"/>
      <c r="CU7" s="57"/>
    </row>
    <row r="8" spans="1:16363" s="58" customFormat="1" ht="12.75" hidden="1" x14ac:dyDescent="0.2">
      <c r="A8" s="57"/>
      <c r="B8" s="57"/>
      <c r="C8" s="57"/>
      <c r="D8" s="57"/>
      <c r="G8" s="101"/>
      <c r="H8" s="101"/>
      <c r="I8" s="101"/>
      <c r="J8" s="101"/>
      <c r="K8" s="101"/>
      <c r="L8" s="80"/>
      <c r="M8" s="80"/>
      <c r="N8" s="80"/>
      <c r="O8" s="80"/>
      <c r="P8" s="80"/>
      <c r="Q8" s="80"/>
      <c r="R8" s="80"/>
      <c r="S8" s="80"/>
      <c r="T8" s="80"/>
      <c r="V8" s="115"/>
      <c r="W8" s="115"/>
      <c r="X8" s="115"/>
      <c r="Y8" s="115"/>
      <c r="Z8" s="115"/>
      <c r="AA8" s="115"/>
      <c r="AC8" s="130"/>
      <c r="AD8" s="130"/>
      <c r="AE8" s="130"/>
      <c r="AF8" s="130"/>
      <c r="AG8" s="130"/>
      <c r="AH8" s="130"/>
      <c r="AJ8" s="145"/>
      <c r="AK8" s="145"/>
      <c r="AL8" s="145"/>
      <c r="AN8" s="159"/>
      <c r="AO8" s="159"/>
      <c r="AP8" s="159"/>
      <c r="CQ8" s="57"/>
      <c r="CR8" s="57"/>
      <c r="CS8" s="57"/>
      <c r="CT8" s="57"/>
      <c r="CU8" s="57"/>
    </row>
    <row r="9" spans="1:16363" s="58" customFormat="1" ht="12.75" hidden="1" x14ac:dyDescent="0.2">
      <c r="A9" s="57"/>
      <c r="B9" s="57"/>
      <c r="C9" s="57"/>
      <c r="D9" s="57"/>
      <c r="G9" s="101"/>
      <c r="H9" s="101"/>
      <c r="I9" s="101"/>
      <c r="J9" s="101"/>
      <c r="K9" s="101"/>
      <c r="L9" s="80"/>
      <c r="M9" s="80"/>
      <c r="N9" s="80"/>
      <c r="O9" s="80"/>
      <c r="P9" s="80"/>
      <c r="Q9" s="80"/>
      <c r="R9" s="80"/>
      <c r="S9" s="80"/>
      <c r="T9" s="80"/>
      <c r="V9" s="115"/>
      <c r="W9" s="115"/>
      <c r="X9" s="115"/>
      <c r="Y9" s="115"/>
      <c r="Z9" s="115"/>
      <c r="AA9" s="115"/>
      <c r="AC9" s="130"/>
      <c r="AD9" s="130"/>
      <c r="AE9" s="130"/>
      <c r="AF9" s="130"/>
      <c r="AG9" s="130"/>
      <c r="AH9" s="130"/>
      <c r="AJ9" s="145"/>
      <c r="AK9" s="145"/>
      <c r="AL9" s="145"/>
      <c r="AN9" s="159"/>
      <c r="AO9" s="159"/>
      <c r="AP9" s="159"/>
      <c r="CQ9" s="57"/>
      <c r="CR9" s="57"/>
      <c r="CS9" s="57"/>
      <c r="CT9" s="57"/>
      <c r="CU9" s="57"/>
    </row>
    <row r="10" spans="1:16363" s="34" customFormat="1" ht="12.75" x14ac:dyDescent="0.2">
      <c r="A10" s="70" t="s">
        <v>83</v>
      </c>
      <c r="B10" s="59"/>
      <c r="C10" s="13"/>
      <c r="D10" s="13"/>
      <c r="G10" s="102"/>
      <c r="H10" s="102"/>
      <c r="I10" s="102"/>
      <c r="J10" s="102"/>
      <c r="K10" s="102"/>
      <c r="L10" s="81"/>
      <c r="M10" s="81"/>
      <c r="N10" s="81"/>
      <c r="O10" s="81"/>
      <c r="P10" s="81"/>
      <c r="Q10" s="81"/>
      <c r="R10" s="81"/>
      <c r="S10" s="81"/>
      <c r="T10" s="81"/>
      <c r="U10" s="50"/>
      <c r="V10" s="72"/>
      <c r="W10" s="72"/>
      <c r="X10" s="72"/>
      <c r="Y10" s="72"/>
      <c r="Z10" s="72"/>
      <c r="AA10" s="72"/>
      <c r="AB10" s="50"/>
      <c r="AC10" s="131"/>
      <c r="AD10" s="131"/>
      <c r="AE10" s="131"/>
      <c r="AF10" s="131"/>
      <c r="AG10" s="131"/>
      <c r="AH10" s="131"/>
      <c r="AI10" s="50"/>
      <c r="AJ10" s="146"/>
      <c r="AK10" s="146"/>
      <c r="AL10" s="146"/>
      <c r="AM10" s="50"/>
      <c r="AN10" s="158"/>
      <c r="AO10" s="158"/>
      <c r="AP10" s="158"/>
      <c r="CQ10" s="13"/>
      <c r="CR10" s="13"/>
      <c r="CS10" s="13"/>
      <c r="CT10" s="13"/>
      <c r="CU10" s="13"/>
    </row>
    <row r="11" spans="1:16363" s="34" customFormat="1" ht="14.25" customHeight="1" outlineLevel="1" x14ac:dyDescent="0.2">
      <c r="A11" s="21"/>
      <c r="B11" s="20" t="s">
        <v>76</v>
      </c>
      <c r="C11" s="69"/>
      <c r="D11" s="69"/>
      <c r="G11" s="103">
        <v>52.24</v>
      </c>
      <c r="H11" s="103">
        <v>46.78</v>
      </c>
      <c r="I11" s="103">
        <v>48.49</v>
      </c>
      <c r="J11" s="103">
        <v>48.57</v>
      </c>
      <c r="K11" s="103">
        <v>54.19</v>
      </c>
      <c r="L11" s="82">
        <v>41.51</v>
      </c>
      <c r="M11" s="82">
        <v>44.92</v>
      </c>
      <c r="N11" s="82">
        <v>45.55</v>
      </c>
      <c r="O11" s="82">
        <v>47.93</v>
      </c>
      <c r="P11" s="82">
        <v>47.46</v>
      </c>
      <c r="Q11" s="82">
        <v>44.76</v>
      </c>
      <c r="R11" s="82">
        <v>45.45</v>
      </c>
      <c r="S11" s="82">
        <v>46.34</v>
      </c>
      <c r="T11" s="82">
        <v>45.55</v>
      </c>
      <c r="U11" s="92"/>
      <c r="V11" s="116">
        <v>33.92</v>
      </c>
      <c r="W11" s="116">
        <v>41.23</v>
      </c>
      <c r="X11" s="116">
        <v>37.4</v>
      </c>
      <c r="Y11" s="116">
        <v>37.299999999999997</v>
      </c>
      <c r="Z11" s="116">
        <v>38.01</v>
      </c>
      <c r="AA11" s="116">
        <v>38.57</v>
      </c>
      <c r="AB11" s="92"/>
      <c r="AC11" s="132">
        <v>39.049999999999997</v>
      </c>
      <c r="AD11" s="132">
        <v>36.35</v>
      </c>
      <c r="AE11" s="132">
        <v>45.38</v>
      </c>
      <c r="AF11" s="132">
        <v>39.14</v>
      </c>
      <c r="AG11" s="132">
        <v>41.27</v>
      </c>
      <c r="AH11" s="132">
        <v>39</v>
      </c>
      <c r="AI11" s="92"/>
      <c r="AJ11" s="147">
        <v>46.06</v>
      </c>
      <c r="AK11" s="147">
        <v>45.5</v>
      </c>
      <c r="AL11" s="147">
        <v>34.67</v>
      </c>
      <c r="AM11" s="92"/>
      <c r="AN11" s="160">
        <v>37.9</v>
      </c>
      <c r="AO11" s="160">
        <v>37.28</v>
      </c>
      <c r="AP11" s="160">
        <v>38.090000000000003</v>
      </c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</row>
    <row r="12" spans="1:16363" s="34" customFormat="1" ht="14.25" customHeight="1" outlineLevel="1" x14ac:dyDescent="0.2">
      <c r="A12" s="22"/>
      <c r="B12" s="20" t="s">
        <v>77</v>
      </c>
      <c r="C12" s="69"/>
      <c r="D12" s="69"/>
      <c r="G12" s="103">
        <v>1.99</v>
      </c>
      <c r="H12" s="103">
        <v>3.61</v>
      </c>
      <c r="I12" s="103">
        <v>3.09</v>
      </c>
      <c r="J12" s="103">
        <v>3.47</v>
      </c>
      <c r="K12" s="103">
        <v>2.11</v>
      </c>
      <c r="L12" s="82">
        <v>3.64</v>
      </c>
      <c r="M12" s="82">
        <v>3.04</v>
      </c>
      <c r="N12" s="82">
        <v>3.43</v>
      </c>
      <c r="O12" s="82">
        <v>3.18</v>
      </c>
      <c r="P12" s="82">
        <v>3.54</v>
      </c>
      <c r="Q12" s="82">
        <v>3.69</v>
      </c>
      <c r="R12" s="82">
        <v>3.62</v>
      </c>
      <c r="S12" s="82">
        <v>3.61</v>
      </c>
      <c r="T12" s="82">
        <v>3.43</v>
      </c>
      <c r="U12" s="92"/>
      <c r="V12" s="116">
        <v>6.8</v>
      </c>
      <c r="W12" s="116">
        <v>5.32</v>
      </c>
      <c r="X12" s="116">
        <v>5.34</v>
      </c>
      <c r="Y12" s="116">
        <v>6.72</v>
      </c>
      <c r="Z12" s="116">
        <v>6.27</v>
      </c>
      <c r="AA12" s="116">
        <v>6.64</v>
      </c>
      <c r="AB12" s="92"/>
      <c r="AC12" s="132">
        <v>4.67</v>
      </c>
      <c r="AD12" s="132">
        <v>6.79</v>
      </c>
      <c r="AE12" s="132">
        <v>4.38</v>
      </c>
      <c r="AF12" s="132">
        <v>5.86</v>
      </c>
      <c r="AG12" s="132">
        <v>4.3499999999999996</v>
      </c>
      <c r="AH12" s="132">
        <v>6.68</v>
      </c>
      <c r="AI12" s="92"/>
      <c r="AJ12" s="147">
        <v>4.93</v>
      </c>
      <c r="AK12" s="147">
        <v>5.83</v>
      </c>
      <c r="AL12" s="147">
        <v>11.02</v>
      </c>
      <c r="AM12" s="92"/>
      <c r="AN12" s="160">
        <v>2.99</v>
      </c>
      <c r="AO12" s="160">
        <v>3.73</v>
      </c>
      <c r="AP12" s="160">
        <v>3.04</v>
      </c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</row>
    <row r="13" spans="1:16363" s="13" customFormat="1" ht="14.25" customHeight="1" outlineLevel="1" x14ac:dyDescent="0.2">
      <c r="A13" s="22"/>
      <c r="B13" s="20" t="s">
        <v>78</v>
      </c>
      <c r="C13" s="69"/>
      <c r="D13" s="69"/>
      <c r="G13" s="103">
        <v>15.47</v>
      </c>
      <c r="H13" s="103">
        <v>14.57</v>
      </c>
      <c r="I13" s="103">
        <v>8.07</v>
      </c>
      <c r="J13" s="103">
        <v>11.1</v>
      </c>
      <c r="K13" s="103">
        <v>15.5</v>
      </c>
      <c r="L13" s="82">
        <v>12.46</v>
      </c>
      <c r="M13" s="82">
        <v>10.119999999999999</v>
      </c>
      <c r="N13" s="82">
        <v>12.8</v>
      </c>
      <c r="O13" s="82">
        <v>13.13</v>
      </c>
      <c r="P13" s="82">
        <v>12.65</v>
      </c>
      <c r="Q13" s="82">
        <v>13.36</v>
      </c>
      <c r="R13" s="82">
        <v>14.49</v>
      </c>
      <c r="S13" s="82">
        <v>15.12</v>
      </c>
      <c r="T13" s="82">
        <v>12.8</v>
      </c>
      <c r="U13" s="92"/>
      <c r="V13" s="116">
        <v>11.8</v>
      </c>
      <c r="W13" s="116">
        <v>9.84</v>
      </c>
      <c r="X13" s="116">
        <v>9.39</v>
      </c>
      <c r="Y13" s="116">
        <v>10.45</v>
      </c>
      <c r="Z13" s="116">
        <v>9.9</v>
      </c>
      <c r="AA13" s="116">
        <v>10.32</v>
      </c>
      <c r="AB13" s="92"/>
      <c r="AC13" s="132">
        <v>7.26</v>
      </c>
      <c r="AD13" s="132">
        <v>5.65</v>
      </c>
      <c r="AE13" s="132">
        <v>9.9</v>
      </c>
      <c r="AF13" s="132">
        <v>8.11</v>
      </c>
      <c r="AG13" s="132">
        <v>7.25</v>
      </c>
      <c r="AH13" s="132">
        <v>8.16</v>
      </c>
      <c r="AI13" s="92"/>
      <c r="AJ13" s="147">
        <v>8.5299999999999994</v>
      </c>
      <c r="AK13" s="147">
        <v>9.51</v>
      </c>
      <c r="AL13" s="147">
        <v>3</v>
      </c>
      <c r="AM13" s="92"/>
      <c r="AN13" s="160">
        <v>3.72</v>
      </c>
      <c r="AO13" s="160">
        <v>3.8</v>
      </c>
      <c r="AP13" s="160">
        <v>3.74</v>
      </c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</row>
    <row r="14" spans="1:16363" s="13" customFormat="1" ht="14.25" customHeight="1" outlineLevel="1" x14ac:dyDescent="0.2">
      <c r="A14" s="22"/>
      <c r="B14" s="20" t="s">
        <v>79</v>
      </c>
      <c r="C14" s="69"/>
      <c r="D14" s="69"/>
      <c r="G14" s="103">
        <v>6.85</v>
      </c>
      <c r="H14" s="103">
        <v>11.82</v>
      </c>
      <c r="I14" s="103">
        <v>11.56</v>
      </c>
      <c r="J14" s="103">
        <v>13.73</v>
      </c>
      <c r="K14" s="103">
        <v>8.18</v>
      </c>
      <c r="L14" s="82">
        <v>19.82</v>
      </c>
      <c r="M14" s="82">
        <v>12.64</v>
      </c>
      <c r="N14" s="82">
        <v>13.98</v>
      </c>
      <c r="O14" s="82">
        <v>12.23</v>
      </c>
      <c r="P14" s="82">
        <v>15.34</v>
      </c>
      <c r="Q14" s="82">
        <v>12.64</v>
      </c>
      <c r="R14" s="82">
        <v>12.7</v>
      </c>
      <c r="S14" s="82">
        <v>12.23</v>
      </c>
      <c r="T14" s="82">
        <v>13.98</v>
      </c>
      <c r="U14" s="92"/>
      <c r="V14" s="116">
        <v>17.37</v>
      </c>
      <c r="W14" s="116">
        <v>16.84</v>
      </c>
      <c r="X14" s="116">
        <v>15.02</v>
      </c>
      <c r="Y14" s="116">
        <v>15.33</v>
      </c>
      <c r="Z14" s="116">
        <v>16.37</v>
      </c>
      <c r="AA14" s="116">
        <v>16.760000000000002</v>
      </c>
      <c r="AB14" s="92"/>
      <c r="AC14" s="132">
        <v>15.49</v>
      </c>
      <c r="AD14" s="132">
        <v>18.579999999999998</v>
      </c>
      <c r="AE14" s="132">
        <v>14.18</v>
      </c>
      <c r="AF14" s="132">
        <v>16.190000000000001</v>
      </c>
      <c r="AG14" s="132">
        <v>13.19</v>
      </c>
      <c r="AH14" s="132">
        <v>20.3</v>
      </c>
      <c r="AI14" s="92"/>
      <c r="AJ14" s="147">
        <v>15.49</v>
      </c>
      <c r="AK14" s="147">
        <v>15.16</v>
      </c>
      <c r="AL14" s="147">
        <v>21.61</v>
      </c>
      <c r="AM14" s="92"/>
      <c r="AN14" s="160">
        <v>8.84</v>
      </c>
      <c r="AO14" s="160">
        <v>9.7899999999999991</v>
      </c>
      <c r="AP14" s="160">
        <v>8.94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</row>
    <row r="15" spans="1:16363" s="13" customFormat="1" ht="12.75" customHeight="1" outlineLevel="1" x14ac:dyDescent="0.2">
      <c r="A15" s="22"/>
      <c r="B15" s="20" t="s">
        <v>0</v>
      </c>
      <c r="C15" s="69"/>
      <c r="D15" s="69"/>
      <c r="G15" s="103"/>
      <c r="H15" s="103"/>
      <c r="I15" s="103"/>
      <c r="J15" s="103"/>
      <c r="K15" s="103"/>
      <c r="L15" s="82"/>
      <c r="M15" s="82"/>
      <c r="N15" s="82"/>
      <c r="O15" s="82"/>
      <c r="P15" s="82"/>
      <c r="Q15" s="82"/>
      <c r="R15" s="82"/>
      <c r="S15" s="82"/>
      <c r="T15" s="82"/>
      <c r="U15" s="92"/>
      <c r="V15" s="116"/>
      <c r="W15" s="116"/>
      <c r="X15" s="116"/>
      <c r="Y15" s="116"/>
      <c r="Z15" s="116"/>
      <c r="AA15" s="116"/>
      <c r="AB15" s="92"/>
      <c r="AC15" s="132"/>
      <c r="AD15" s="132"/>
      <c r="AE15" s="132"/>
      <c r="AF15" s="132"/>
      <c r="AG15" s="132"/>
      <c r="AH15" s="132"/>
      <c r="AI15" s="92"/>
      <c r="AJ15" s="147"/>
      <c r="AK15" s="147"/>
      <c r="AL15" s="147"/>
      <c r="AM15" s="92"/>
      <c r="AN15" s="160"/>
      <c r="AO15" s="160"/>
      <c r="AP15" s="160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</row>
    <row r="16" spans="1:16363" s="13" customFormat="1" ht="12.75" customHeight="1" outlineLevel="1" x14ac:dyDescent="0.2">
      <c r="A16" s="22"/>
      <c r="B16" s="20" t="s">
        <v>1</v>
      </c>
      <c r="C16" s="69"/>
      <c r="D16" s="69"/>
      <c r="G16" s="103">
        <v>9.8000000000000004E-2</v>
      </c>
      <c r="H16" s="103">
        <v>0.159</v>
      </c>
      <c r="I16" s="103">
        <v>9.5000000000000001E-2</v>
      </c>
      <c r="J16" s="103">
        <v>0.126</v>
      </c>
      <c r="K16" s="103">
        <v>8.8999999999999996E-2</v>
      </c>
      <c r="L16" s="82">
        <v>0.151</v>
      </c>
      <c r="M16" s="82">
        <v>0.17199999999999999</v>
      </c>
      <c r="N16" s="82">
        <v>0.183</v>
      </c>
      <c r="O16" s="82">
        <v>0.154</v>
      </c>
      <c r="P16" s="82">
        <v>0.17299999999999999</v>
      </c>
      <c r="Q16" s="82">
        <v>0.16800000000000001</v>
      </c>
      <c r="R16" s="82">
        <v>0.20899999999999999</v>
      </c>
      <c r="S16" s="82">
        <v>0.161</v>
      </c>
      <c r="T16" s="82">
        <v>0.183</v>
      </c>
      <c r="U16" s="92"/>
      <c r="V16" s="116">
        <v>0.23</v>
      </c>
      <c r="W16" s="116">
        <v>0.19</v>
      </c>
      <c r="X16" s="116">
        <v>0.23799999999999999</v>
      </c>
      <c r="Y16" s="116">
        <v>0.27400000000000002</v>
      </c>
      <c r="Z16" s="116">
        <v>0.17299999999999999</v>
      </c>
      <c r="AA16" s="116">
        <v>0.18</v>
      </c>
      <c r="AB16" s="92"/>
      <c r="AC16" s="132">
        <v>0.09</v>
      </c>
      <c r="AD16" s="132">
        <v>0.16300000000000001</v>
      </c>
      <c r="AE16" s="132">
        <v>0.13400000000000001</v>
      </c>
      <c r="AF16" s="132">
        <v>0.14599999999999999</v>
      </c>
      <c r="AG16" s="132">
        <v>0.123</v>
      </c>
      <c r="AH16" s="132">
        <v>0.23100000000000001</v>
      </c>
      <c r="AI16" s="92"/>
      <c r="AJ16" s="147">
        <v>0.222</v>
      </c>
      <c r="AK16" s="147">
        <v>0.21</v>
      </c>
      <c r="AL16" s="147">
        <v>0.20799999999999999</v>
      </c>
      <c r="AM16" s="92"/>
      <c r="AN16" s="160">
        <v>0.156</v>
      </c>
      <c r="AO16" s="160">
        <v>0.17799999999999999</v>
      </c>
      <c r="AP16" s="160">
        <v>0.159</v>
      </c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</row>
    <row r="17" spans="1:16363" s="14" customFormat="1" ht="12.75" customHeight="1" outlineLevel="1" x14ac:dyDescent="0.2">
      <c r="A17" s="22"/>
      <c r="B17" s="20" t="s">
        <v>2</v>
      </c>
      <c r="C17" s="69"/>
      <c r="D17" s="69"/>
      <c r="G17" s="103">
        <v>2.35</v>
      </c>
      <c r="H17" s="103">
        <v>5.09</v>
      </c>
      <c r="I17" s="103">
        <v>4.33</v>
      </c>
      <c r="J17" s="103">
        <v>4.49</v>
      </c>
      <c r="K17" s="103">
        <v>3.78</v>
      </c>
      <c r="L17" s="82">
        <v>8.08</v>
      </c>
      <c r="M17" s="82">
        <v>10.1</v>
      </c>
      <c r="N17" s="82">
        <v>8.18</v>
      </c>
      <c r="O17" s="82">
        <v>6.79</v>
      </c>
      <c r="P17" s="82">
        <v>5.93</v>
      </c>
      <c r="Q17" s="82">
        <v>7.02</v>
      </c>
      <c r="R17" s="82">
        <v>5.88</v>
      </c>
      <c r="S17" s="82">
        <v>4.79</v>
      </c>
      <c r="T17" s="82">
        <v>8.18</v>
      </c>
      <c r="U17" s="92"/>
      <c r="V17" s="116">
        <v>11.83</v>
      </c>
      <c r="W17" s="116">
        <v>9.4600000000000009</v>
      </c>
      <c r="X17" s="116">
        <v>14.36</v>
      </c>
      <c r="Y17" s="116">
        <v>10.64</v>
      </c>
      <c r="Z17" s="116">
        <v>11.89</v>
      </c>
      <c r="AA17" s="116">
        <v>7.88</v>
      </c>
      <c r="AB17" s="92"/>
      <c r="AC17" s="132">
        <v>11.47</v>
      </c>
      <c r="AD17" s="132">
        <v>15.55</v>
      </c>
      <c r="AE17" s="132">
        <v>7.48</v>
      </c>
      <c r="AF17" s="132">
        <v>8.74</v>
      </c>
      <c r="AG17" s="132">
        <v>14.15</v>
      </c>
      <c r="AH17" s="132">
        <v>8.4499999999999993</v>
      </c>
      <c r="AI17" s="92"/>
      <c r="AJ17" s="147">
        <v>8.3699999999999992</v>
      </c>
      <c r="AK17" s="147">
        <v>7.49</v>
      </c>
      <c r="AL17" s="147">
        <v>11.11</v>
      </c>
      <c r="AM17" s="92"/>
      <c r="AN17" s="160">
        <v>23.45</v>
      </c>
      <c r="AO17" s="160">
        <v>22.99</v>
      </c>
      <c r="AP17" s="160">
        <v>23.39</v>
      </c>
      <c r="AQ17" s="18"/>
      <c r="AR17" s="18"/>
      <c r="AS17" s="18"/>
      <c r="AT17" s="18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</row>
    <row r="18" spans="1:16363" s="15" customFormat="1" ht="12.75" customHeight="1" outlineLevel="1" x14ac:dyDescent="0.2">
      <c r="A18" s="22"/>
      <c r="B18" s="20" t="s">
        <v>3</v>
      </c>
      <c r="C18" s="69"/>
      <c r="D18" s="69"/>
      <c r="G18" s="103">
        <v>5.95</v>
      </c>
      <c r="H18" s="103">
        <v>8.8000000000000007</v>
      </c>
      <c r="I18" s="103">
        <v>13.45</v>
      </c>
      <c r="J18" s="103">
        <v>7.65</v>
      </c>
      <c r="K18" s="103">
        <v>3.9</v>
      </c>
      <c r="L18" s="82">
        <v>5.17</v>
      </c>
      <c r="M18" s="82">
        <v>10.29</v>
      </c>
      <c r="N18" s="82">
        <v>6.63</v>
      </c>
      <c r="O18" s="82">
        <v>7.31</v>
      </c>
      <c r="P18" s="82">
        <v>6.61</v>
      </c>
      <c r="Q18" s="82">
        <v>10.25</v>
      </c>
      <c r="R18" s="82">
        <v>8.56</v>
      </c>
      <c r="S18" s="82">
        <v>6.53</v>
      </c>
      <c r="T18" s="82">
        <v>6.63</v>
      </c>
      <c r="U18" s="92"/>
      <c r="V18" s="116">
        <v>7.33</v>
      </c>
      <c r="W18" s="116">
        <v>8.89</v>
      </c>
      <c r="X18" s="116">
        <v>7.83</v>
      </c>
      <c r="Y18" s="116">
        <v>10.52</v>
      </c>
      <c r="Z18" s="116">
        <v>8</v>
      </c>
      <c r="AA18" s="116">
        <v>10.87</v>
      </c>
      <c r="AB18" s="92"/>
      <c r="AC18" s="132">
        <v>10.130000000000001</v>
      </c>
      <c r="AD18" s="132">
        <v>10.06</v>
      </c>
      <c r="AE18" s="132">
        <v>9.4499999999999993</v>
      </c>
      <c r="AF18" s="132">
        <v>12.9</v>
      </c>
      <c r="AG18" s="132">
        <v>10.56</v>
      </c>
      <c r="AH18" s="132">
        <v>12.26</v>
      </c>
      <c r="AI18" s="92"/>
      <c r="AJ18" s="147">
        <v>11.03</v>
      </c>
      <c r="AK18" s="147">
        <v>10.89</v>
      </c>
      <c r="AL18" s="147">
        <v>16.66</v>
      </c>
      <c r="AM18" s="92"/>
      <c r="AN18" s="160">
        <v>6.82</v>
      </c>
      <c r="AO18" s="160">
        <v>6.95</v>
      </c>
      <c r="AP18" s="160">
        <v>6.7</v>
      </c>
      <c r="AQ18" s="5"/>
      <c r="AR18" s="5"/>
      <c r="AS18" s="5"/>
      <c r="AT18" s="5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</row>
    <row r="19" spans="1:16363" s="33" customFormat="1" ht="14.25" customHeight="1" outlineLevel="1" x14ac:dyDescent="0.2">
      <c r="A19" s="22"/>
      <c r="B19" s="20" t="s">
        <v>80</v>
      </c>
      <c r="C19" s="69"/>
      <c r="D19" s="69"/>
      <c r="G19" s="103">
        <v>4.22</v>
      </c>
      <c r="H19" s="103">
        <v>2.97</v>
      </c>
      <c r="I19" s="103">
        <v>3.48</v>
      </c>
      <c r="J19" s="103">
        <v>3.1</v>
      </c>
      <c r="K19" s="103">
        <v>2.35</v>
      </c>
      <c r="L19" s="82">
        <v>3</v>
      </c>
      <c r="M19" s="82">
        <v>3.09</v>
      </c>
      <c r="N19" s="82">
        <v>3.44</v>
      </c>
      <c r="O19" s="82">
        <v>4.34</v>
      </c>
      <c r="P19" s="82">
        <v>3.54</v>
      </c>
      <c r="Q19" s="82">
        <v>2.5299999999999998</v>
      </c>
      <c r="R19" s="82">
        <v>3</v>
      </c>
      <c r="S19" s="82">
        <v>5.24</v>
      </c>
      <c r="T19" s="82">
        <v>3.44</v>
      </c>
      <c r="U19" s="92"/>
      <c r="V19" s="116">
        <v>0.45</v>
      </c>
      <c r="W19" s="116">
        <v>1.38</v>
      </c>
      <c r="X19" s="116">
        <v>0.83</v>
      </c>
      <c r="Y19" s="116">
        <v>0.78</v>
      </c>
      <c r="Z19" s="116">
        <v>0.72</v>
      </c>
      <c r="AA19" s="116">
        <v>1.91</v>
      </c>
      <c r="AB19" s="92"/>
      <c r="AC19" s="132">
        <v>0.55000000000000004</v>
      </c>
      <c r="AD19" s="132">
        <v>0.95</v>
      </c>
      <c r="AE19" s="132">
        <v>4.07</v>
      </c>
      <c r="AF19" s="132">
        <v>2.52</v>
      </c>
      <c r="AG19" s="132">
        <v>1.85</v>
      </c>
      <c r="AH19" s="132">
        <v>1.73</v>
      </c>
      <c r="AI19" s="92"/>
      <c r="AJ19" s="147">
        <v>2.5299999999999998</v>
      </c>
      <c r="AK19" s="147">
        <v>2.6</v>
      </c>
      <c r="AL19" s="147">
        <v>0.3</v>
      </c>
      <c r="AM19" s="92"/>
      <c r="AN19" s="160">
        <v>0.11</v>
      </c>
      <c r="AO19" s="160">
        <v>0.1</v>
      </c>
      <c r="AP19" s="160">
        <v>0.09</v>
      </c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</row>
    <row r="20" spans="1:16363" s="7" customFormat="1" ht="14.25" customHeight="1" outlineLevel="1" x14ac:dyDescent="0.2">
      <c r="A20" s="22"/>
      <c r="B20" s="20" t="s">
        <v>81</v>
      </c>
      <c r="C20" s="69"/>
      <c r="D20" s="69"/>
      <c r="G20" s="103">
        <v>5.49</v>
      </c>
      <c r="H20" s="103">
        <v>2.0699999999999998</v>
      </c>
      <c r="I20" s="103">
        <v>1.1499999999999999</v>
      </c>
      <c r="J20" s="103">
        <v>1.87</v>
      </c>
      <c r="K20" s="103">
        <v>4.74</v>
      </c>
      <c r="L20" s="82">
        <v>1.21</v>
      </c>
      <c r="M20" s="82">
        <v>0.76</v>
      </c>
      <c r="N20" s="82">
        <v>1</v>
      </c>
      <c r="O20" s="82">
        <v>1.22</v>
      </c>
      <c r="P20" s="82">
        <v>1.41</v>
      </c>
      <c r="Q20" s="82">
        <v>1.31</v>
      </c>
      <c r="R20" s="82">
        <v>1.45</v>
      </c>
      <c r="S20" s="82">
        <v>1.21</v>
      </c>
      <c r="T20" s="82">
        <v>1</v>
      </c>
      <c r="U20" s="92"/>
      <c r="V20" s="116">
        <v>2.37</v>
      </c>
      <c r="W20" s="116">
        <v>1.3</v>
      </c>
      <c r="X20" s="116">
        <v>0.85</v>
      </c>
      <c r="Y20" s="116">
        <v>1.01</v>
      </c>
      <c r="Z20" s="116">
        <v>1.97</v>
      </c>
      <c r="AA20" s="116">
        <v>1.1000000000000001</v>
      </c>
      <c r="AB20" s="92"/>
      <c r="AC20" s="132">
        <v>1.59</v>
      </c>
      <c r="AD20" s="132">
        <v>1.34</v>
      </c>
      <c r="AE20" s="132">
        <v>1.04</v>
      </c>
      <c r="AF20" s="132">
        <v>2.0699999999999998</v>
      </c>
      <c r="AG20" s="132">
        <v>2.09</v>
      </c>
      <c r="AH20" s="132">
        <v>0.62</v>
      </c>
      <c r="AI20" s="92"/>
      <c r="AJ20" s="147">
        <v>1.32</v>
      </c>
      <c r="AK20" s="147">
        <v>1.59</v>
      </c>
      <c r="AL20" s="147">
        <v>0.01</v>
      </c>
      <c r="AM20" s="92"/>
      <c r="AN20" s="160">
        <v>0.96</v>
      </c>
      <c r="AO20" s="160">
        <v>0.92</v>
      </c>
      <c r="AP20" s="160">
        <v>0.95</v>
      </c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</row>
    <row r="21" spans="1:16363" s="5" customFormat="1" ht="14.25" customHeight="1" outlineLevel="1" x14ac:dyDescent="0.2">
      <c r="A21" s="22"/>
      <c r="B21" s="20" t="s">
        <v>82</v>
      </c>
      <c r="C21" s="69"/>
      <c r="D21" s="69"/>
      <c r="G21" s="103">
        <v>0.52</v>
      </c>
      <c r="H21" s="103">
        <v>0.56999999999999995</v>
      </c>
      <c r="I21" s="103">
        <v>0.32</v>
      </c>
      <c r="J21" s="103">
        <v>0.49</v>
      </c>
      <c r="K21" s="103">
        <v>0.59</v>
      </c>
      <c r="L21" s="82">
        <v>0.46</v>
      </c>
      <c r="M21" s="82">
        <v>0.34</v>
      </c>
      <c r="N21" s="82">
        <v>0.42</v>
      </c>
      <c r="O21" s="82">
        <v>0.41</v>
      </c>
      <c r="P21" s="82">
        <v>0.5</v>
      </c>
      <c r="Q21" s="82">
        <v>0.53</v>
      </c>
      <c r="R21" s="82">
        <v>0.55000000000000004</v>
      </c>
      <c r="S21" s="82">
        <v>0.42</v>
      </c>
      <c r="T21" s="82">
        <v>0.42</v>
      </c>
      <c r="U21" s="92"/>
      <c r="V21" s="116">
        <v>1.1399999999999999</v>
      </c>
      <c r="W21" s="116">
        <v>0.52</v>
      </c>
      <c r="X21" s="116">
        <v>0.86</v>
      </c>
      <c r="Y21" s="116">
        <v>0.74</v>
      </c>
      <c r="Z21" s="116">
        <v>0.66</v>
      </c>
      <c r="AA21" s="116">
        <v>0.75</v>
      </c>
      <c r="AB21" s="92"/>
      <c r="AC21" s="132">
        <v>0.6</v>
      </c>
      <c r="AD21" s="132">
        <v>0.36</v>
      </c>
      <c r="AE21" s="132">
        <v>0.46</v>
      </c>
      <c r="AF21" s="132">
        <v>0.76</v>
      </c>
      <c r="AG21" s="132">
        <v>0.56000000000000005</v>
      </c>
      <c r="AH21" s="132">
        <v>0.53</v>
      </c>
      <c r="AI21" s="92"/>
      <c r="AJ21" s="147">
        <v>0.4</v>
      </c>
      <c r="AK21" s="147">
        <v>0.37</v>
      </c>
      <c r="AL21" s="147">
        <v>0.84</v>
      </c>
      <c r="AM21" s="92"/>
      <c r="AN21" s="160">
        <v>0.63</v>
      </c>
      <c r="AO21" s="160">
        <v>0.66</v>
      </c>
      <c r="AP21" s="160">
        <v>0.63</v>
      </c>
    </row>
    <row r="22" spans="1:16363" s="5" customFormat="1" ht="14.25" customHeight="1" outlineLevel="1" x14ac:dyDescent="0.2">
      <c r="A22" s="22"/>
      <c r="B22" s="20" t="s">
        <v>93</v>
      </c>
      <c r="C22" s="69"/>
      <c r="D22" s="69"/>
      <c r="G22" s="103">
        <v>4.38</v>
      </c>
      <c r="H22" s="103">
        <v>2.88</v>
      </c>
      <c r="I22" s="103">
        <v>5.68</v>
      </c>
      <c r="J22" s="103">
        <v>5.05</v>
      </c>
      <c r="K22" s="103">
        <v>3.89</v>
      </c>
      <c r="L22" s="82">
        <v>4.12</v>
      </c>
      <c r="M22" s="82">
        <v>4.26</v>
      </c>
      <c r="N22" s="82">
        <v>4.0599999999999996</v>
      </c>
      <c r="O22" s="82">
        <v>2.97</v>
      </c>
      <c r="P22" s="82">
        <v>2.52</v>
      </c>
      <c r="Q22" s="82">
        <v>3.38</v>
      </c>
      <c r="R22" s="82">
        <v>3.64</v>
      </c>
      <c r="S22" s="82">
        <v>4</v>
      </c>
      <c r="T22" s="82">
        <v>4.0599999999999996</v>
      </c>
      <c r="U22" s="92"/>
      <c r="V22" s="116"/>
      <c r="W22" s="116">
        <v>4.6399999999999997</v>
      </c>
      <c r="X22" s="116">
        <v>7.26</v>
      </c>
      <c r="Y22" s="116">
        <v>5.79</v>
      </c>
      <c r="Z22" s="116">
        <v>5.51</v>
      </c>
      <c r="AA22" s="116">
        <v>4.51</v>
      </c>
      <c r="AB22" s="92"/>
      <c r="AC22" s="132"/>
      <c r="AD22" s="132">
        <v>3.69</v>
      </c>
      <c r="AE22" s="132">
        <v>3.03</v>
      </c>
      <c r="AF22" s="132">
        <v>2.88</v>
      </c>
      <c r="AG22" s="132">
        <v>3.94</v>
      </c>
      <c r="AH22" s="132">
        <v>0.87</v>
      </c>
      <c r="AI22" s="92"/>
      <c r="AJ22" s="147">
        <v>0.68</v>
      </c>
      <c r="AK22" s="147">
        <v>0.39</v>
      </c>
      <c r="AL22" s="147">
        <v>0.28000000000000003</v>
      </c>
      <c r="AM22" s="92"/>
      <c r="AN22" s="160"/>
      <c r="AO22" s="160"/>
      <c r="AP22" s="160"/>
    </row>
    <row r="23" spans="1:16363" s="5" customFormat="1" ht="12.75" customHeight="1" outlineLevel="1" x14ac:dyDescent="0.2">
      <c r="A23" s="22"/>
      <c r="B23" s="20" t="s">
        <v>94</v>
      </c>
      <c r="C23" s="69"/>
      <c r="D23" s="69"/>
      <c r="G23" s="103"/>
      <c r="H23" s="103"/>
      <c r="I23" s="103"/>
      <c r="J23" s="103"/>
      <c r="K23" s="103"/>
      <c r="L23" s="82"/>
      <c r="M23" s="82"/>
      <c r="N23" s="82"/>
      <c r="O23" s="82"/>
      <c r="P23" s="82"/>
      <c r="Q23" s="82"/>
      <c r="R23" s="82"/>
      <c r="S23" s="82"/>
      <c r="T23" s="82"/>
      <c r="U23" s="92"/>
      <c r="V23" s="116">
        <v>6.2</v>
      </c>
      <c r="W23" s="116"/>
      <c r="X23" s="116"/>
      <c r="Y23" s="116"/>
      <c r="Z23" s="116"/>
      <c r="AA23" s="116"/>
      <c r="AB23" s="92"/>
      <c r="AC23" s="132">
        <v>8.4</v>
      </c>
      <c r="AD23" s="132"/>
      <c r="AE23" s="132"/>
      <c r="AF23" s="132"/>
      <c r="AG23" s="132"/>
      <c r="AH23" s="132"/>
      <c r="AI23" s="92"/>
      <c r="AJ23" s="147"/>
      <c r="AK23" s="147"/>
      <c r="AL23" s="147"/>
      <c r="AM23" s="92"/>
      <c r="AN23" s="160">
        <v>13.95</v>
      </c>
      <c r="AO23" s="160">
        <v>13.1</v>
      </c>
      <c r="AP23" s="160">
        <v>13.81</v>
      </c>
    </row>
    <row r="24" spans="1:16363" s="5" customFormat="1" ht="12.75" customHeight="1" outlineLevel="1" x14ac:dyDescent="0.2">
      <c r="A24" s="22"/>
      <c r="B24" s="32"/>
      <c r="C24" s="69"/>
      <c r="D24" s="69"/>
      <c r="G24" s="103"/>
      <c r="H24" s="103"/>
      <c r="I24" s="103"/>
      <c r="J24" s="103"/>
      <c r="K24" s="103"/>
      <c r="L24" s="82"/>
      <c r="M24" s="82"/>
      <c r="N24" s="82"/>
      <c r="O24" s="82"/>
      <c r="P24" s="82"/>
      <c r="Q24" s="82"/>
      <c r="R24" s="82"/>
      <c r="S24" s="82"/>
      <c r="T24" s="82"/>
      <c r="U24" s="92"/>
      <c r="V24" s="116"/>
      <c r="W24" s="116"/>
      <c r="X24" s="116"/>
      <c r="Y24" s="116"/>
      <c r="Z24" s="116"/>
      <c r="AA24" s="116"/>
      <c r="AB24" s="92"/>
      <c r="AC24" s="132"/>
      <c r="AD24" s="132"/>
      <c r="AE24" s="132"/>
      <c r="AF24" s="132"/>
      <c r="AG24" s="132"/>
      <c r="AH24" s="132"/>
      <c r="AI24" s="92"/>
      <c r="AJ24" s="147"/>
      <c r="AK24" s="147"/>
      <c r="AL24" s="147"/>
      <c r="AM24" s="92"/>
      <c r="AN24" s="160"/>
      <c r="AO24" s="160"/>
      <c r="AP24" s="160"/>
    </row>
    <row r="25" spans="1:16363" s="5" customFormat="1" ht="12.75" customHeight="1" outlineLevel="1" x14ac:dyDescent="0.2">
      <c r="A25" s="22"/>
      <c r="B25" s="32"/>
      <c r="C25" s="69"/>
      <c r="D25" s="69"/>
      <c r="G25" s="103"/>
      <c r="H25" s="103"/>
      <c r="I25" s="103"/>
      <c r="J25" s="103"/>
      <c r="K25" s="103"/>
      <c r="L25" s="82"/>
      <c r="M25" s="82"/>
      <c r="N25" s="82"/>
      <c r="O25" s="82"/>
      <c r="P25" s="82"/>
      <c r="Q25" s="82"/>
      <c r="R25" s="82"/>
      <c r="S25" s="82"/>
      <c r="T25" s="82"/>
      <c r="U25" s="92"/>
      <c r="V25" s="116"/>
      <c r="W25" s="116"/>
      <c r="X25" s="116"/>
      <c r="Y25" s="116"/>
      <c r="Z25" s="116"/>
      <c r="AA25" s="116"/>
      <c r="AB25" s="92"/>
      <c r="AC25" s="132"/>
      <c r="AD25" s="132"/>
      <c r="AE25" s="132"/>
      <c r="AF25" s="132"/>
      <c r="AG25" s="132"/>
      <c r="AH25" s="132"/>
      <c r="AI25" s="92"/>
      <c r="AJ25" s="147"/>
      <c r="AK25" s="147"/>
      <c r="AL25" s="147"/>
      <c r="AM25" s="92"/>
      <c r="AN25" s="160"/>
      <c r="AO25" s="160"/>
      <c r="AP25" s="160"/>
    </row>
    <row r="26" spans="1:16363" s="5" customFormat="1" ht="12.75" customHeight="1" outlineLevel="1" x14ac:dyDescent="0.2">
      <c r="A26" s="22"/>
      <c r="B26" s="32"/>
      <c r="C26" s="69"/>
      <c r="D26" s="69"/>
      <c r="G26" s="103"/>
      <c r="H26" s="103"/>
      <c r="I26" s="103"/>
      <c r="J26" s="103"/>
      <c r="K26" s="103"/>
      <c r="L26" s="82"/>
      <c r="M26" s="82"/>
      <c r="N26" s="82"/>
      <c r="O26" s="82"/>
      <c r="P26" s="82"/>
      <c r="Q26" s="82"/>
      <c r="R26" s="82"/>
      <c r="S26" s="82"/>
      <c r="T26" s="82"/>
      <c r="U26" s="92"/>
      <c r="V26" s="116"/>
      <c r="W26" s="116"/>
      <c r="X26" s="116"/>
      <c r="Y26" s="116"/>
      <c r="Z26" s="116"/>
      <c r="AA26" s="116"/>
      <c r="AB26" s="92"/>
      <c r="AC26" s="132"/>
      <c r="AD26" s="132"/>
      <c r="AE26" s="132"/>
      <c r="AF26" s="132"/>
      <c r="AG26" s="132"/>
      <c r="AH26" s="132"/>
      <c r="AI26" s="92"/>
      <c r="AJ26" s="147"/>
      <c r="AK26" s="147"/>
      <c r="AL26" s="147"/>
      <c r="AM26" s="92"/>
      <c r="AN26" s="160"/>
      <c r="AO26" s="160"/>
      <c r="AP26" s="160"/>
    </row>
    <row r="27" spans="1:16363" s="5" customFormat="1" ht="12.75" customHeight="1" outlineLevel="1" x14ac:dyDescent="0.2">
      <c r="A27" s="22"/>
      <c r="B27" s="32"/>
      <c r="C27" s="69"/>
      <c r="D27" s="69"/>
      <c r="G27" s="103"/>
      <c r="H27" s="103"/>
      <c r="I27" s="103"/>
      <c r="J27" s="103"/>
      <c r="K27" s="103"/>
      <c r="L27" s="82"/>
      <c r="M27" s="82"/>
      <c r="N27" s="82"/>
      <c r="O27" s="82"/>
      <c r="P27" s="82"/>
      <c r="Q27" s="82"/>
      <c r="R27" s="82"/>
      <c r="S27" s="82"/>
      <c r="T27" s="82"/>
      <c r="U27" s="92"/>
      <c r="V27" s="116"/>
      <c r="W27" s="116"/>
      <c r="X27" s="116"/>
      <c r="Y27" s="116"/>
      <c r="Z27" s="116"/>
      <c r="AA27" s="116"/>
      <c r="AB27" s="92"/>
      <c r="AC27" s="132"/>
      <c r="AD27" s="132"/>
      <c r="AE27" s="132"/>
      <c r="AF27" s="132"/>
      <c r="AG27" s="132"/>
      <c r="AH27" s="132"/>
      <c r="AI27" s="92"/>
      <c r="AJ27" s="147"/>
      <c r="AK27" s="147"/>
      <c r="AL27" s="147"/>
      <c r="AM27" s="92"/>
      <c r="AN27" s="160"/>
      <c r="AO27" s="160"/>
      <c r="AP27" s="160"/>
    </row>
    <row r="28" spans="1:16363" s="177" customFormat="1" ht="12.75" customHeight="1" outlineLevel="1" x14ac:dyDescent="0.2">
      <c r="A28" s="22"/>
      <c r="B28" s="32" t="s">
        <v>9</v>
      </c>
      <c r="C28" s="176"/>
      <c r="D28" s="176"/>
      <c r="G28" s="178">
        <f>SUM(G11:G23)</f>
        <v>99.557999999999979</v>
      </c>
      <c r="H28" s="178">
        <f>SUM(H11:H23)</f>
        <v>99.318999999999988</v>
      </c>
      <c r="I28" s="178">
        <f t="shared" ref="I28:AP28" si="0">SUM(I11:I23)</f>
        <v>99.715000000000003</v>
      </c>
      <c r="J28" s="178">
        <f t="shared" si="0"/>
        <v>99.646000000000001</v>
      </c>
      <c r="K28" s="178">
        <f>SUM(K11:K23)</f>
        <v>99.318999999999988</v>
      </c>
      <c r="L28" s="179">
        <f>SUM(L11:L23)</f>
        <v>99.620999999999995</v>
      </c>
      <c r="M28" s="179">
        <f t="shared" si="0"/>
        <v>99.731999999999999</v>
      </c>
      <c r="N28" s="179">
        <f>SUM(N11:N23)</f>
        <v>99.673000000000016</v>
      </c>
      <c r="O28" s="179">
        <f t="shared" si="0"/>
        <v>99.664000000000001</v>
      </c>
      <c r="P28" s="179">
        <f t="shared" si="0"/>
        <v>99.672999999999988</v>
      </c>
      <c r="Q28" s="179">
        <f>SUM(Q11:Q23)</f>
        <v>99.637999999999991</v>
      </c>
      <c r="R28" s="179">
        <f t="shared" si="0"/>
        <v>99.549000000000007</v>
      </c>
      <c r="S28" s="179">
        <f t="shared" si="0"/>
        <v>99.65100000000001</v>
      </c>
      <c r="T28" s="179">
        <f t="shared" si="0"/>
        <v>99.673000000000016</v>
      </c>
      <c r="U28" s="180"/>
      <c r="V28" s="181">
        <f>SUM(V11:V23)</f>
        <v>99.440000000000012</v>
      </c>
      <c r="W28" s="181">
        <f>SUM(W11:W23)</f>
        <v>99.609999999999985</v>
      </c>
      <c r="X28" s="181">
        <f t="shared" si="0"/>
        <v>99.377999999999986</v>
      </c>
      <c r="Y28" s="181">
        <f>SUM(Y11:Y23)</f>
        <v>99.554000000000002</v>
      </c>
      <c r="Z28" s="181">
        <f t="shared" si="0"/>
        <v>99.472999999999999</v>
      </c>
      <c r="AA28" s="181">
        <f t="shared" si="0"/>
        <v>99.490000000000009</v>
      </c>
      <c r="AB28" s="180"/>
      <c r="AC28" s="182">
        <f>SUM(AC11:AC23)</f>
        <v>99.3</v>
      </c>
      <c r="AD28" s="182">
        <f t="shared" si="0"/>
        <v>99.483000000000004</v>
      </c>
      <c r="AE28" s="182">
        <f>SUM(AE11:AE23)</f>
        <v>99.504000000000019</v>
      </c>
      <c r="AF28" s="182">
        <f t="shared" si="0"/>
        <v>99.315999999999988</v>
      </c>
      <c r="AG28" s="182">
        <f t="shared" si="0"/>
        <v>99.333000000000013</v>
      </c>
      <c r="AH28" s="182">
        <f t="shared" si="0"/>
        <v>98.831000000000017</v>
      </c>
      <c r="AI28" s="180"/>
      <c r="AJ28" s="183">
        <f t="shared" si="0"/>
        <v>99.562000000000012</v>
      </c>
      <c r="AK28" s="183">
        <f>SUM(AK11:AK23)</f>
        <v>99.539999999999992</v>
      </c>
      <c r="AL28" s="183">
        <f>SUM(AL11:AL23)</f>
        <v>99.707999999999998</v>
      </c>
      <c r="AM28" s="180"/>
      <c r="AN28" s="184">
        <f t="shared" si="0"/>
        <v>99.525999999999996</v>
      </c>
      <c r="AO28" s="184">
        <f t="shared" si="0"/>
        <v>99.497999999999976</v>
      </c>
      <c r="AP28" s="184">
        <f t="shared" si="0"/>
        <v>99.539000000000016</v>
      </c>
      <c r="AQ28" s="6"/>
      <c r="AR28" s="6"/>
      <c r="AS28" s="6"/>
      <c r="AT28" s="6"/>
      <c r="WNO28" s="185"/>
      <c r="WNP28" s="185"/>
      <c r="WNQ28" s="185"/>
      <c r="WNR28" s="185"/>
      <c r="WNS28" s="185"/>
      <c r="WNT28" s="185"/>
      <c r="WNU28" s="185"/>
      <c r="WNV28" s="185"/>
      <c r="WNW28" s="185"/>
      <c r="WNX28" s="185"/>
      <c r="WNY28" s="185"/>
      <c r="WNZ28" s="185"/>
      <c r="WOA28" s="185"/>
      <c r="WOB28" s="185"/>
      <c r="WOC28" s="185"/>
      <c r="WOD28" s="185"/>
      <c r="WOE28" s="185"/>
      <c r="WOF28" s="185"/>
      <c r="WOG28" s="185"/>
      <c r="WOH28" s="185"/>
      <c r="WOI28" s="185"/>
      <c r="WOJ28" s="185"/>
      <c r="WOK28" s="185"/>
      <c r="WOL28" s="185"/>
      <c r="WOM28" s="185"/>
      <c r="WON28" s="185"/>
      <c r="WOO28" s="185"/>
      <c r="WOP28" s="185"/>
      <c r="WOQ28" s="185"/>
      <c r="WOR28" s="185"/>
      <c r="WOS28" s="185"/>
      <c r="WOT28" s="185"/>
      <c r="WOU28" s="185"/>
      <c r="WOV28" s="185"/>
      <c r="WOW28" s="185"/>
      <c r="WOX28" s="185"/>
      <c r="WOY28" s="185"/>
      <c r="WOZ28" s="185"/>
      <c r="WPA28" s="185"/>
      <c r="WPB28" s="185"/>
      <c r="WPC28" s="185"/>
      <c r="WPD28" s="185"/>
      <c r="WPE28" s="185"/>
      <c r="WPF28" s="185"/>
      <c r="WPG28" s="185"/>
      <c r="WPH28" s="185"/>
      <c r="WPI28" s="185"/>
      <c r="WPJ28" s="185"/>
      <c r="WPK28" s="185"/>
      <c r="WPL28" s="185"/>
      <c r="WPM28" s="185"/>
      <c r="WPN28" s="185"/>
      <c r="WPO28" s="185"/>
      <c r="WPP28" s="185"/>
      <c r="WPQ28" s="185"/>
      <c r="WPR28" s="185"/>
      <c r="WPS28" s="185"/>
      <c r="WPT28" s="185"/>
      <c r="WPU28" s="185"/>
      <c r="WPV28" s="185"/>
      <c r="WPW28" s="185"/>
      <c r="WPX28" s="185"/>
      <c r="WPY28" s="185"/>
      <c r="WPZ28" s="185"/>
      <c r="WQA28" s="185"/>
      <c r="WQB28" s="185"/>
      <c r="WQC28" s="185"/>
      <c r="WQD28" s="185"/>
      <c r="WQE28" s="185"/>
      <c r="WQF28" s="185"/>
      <c r="WQG28" s="185"/>
      <c r="WQH28" s="185"/>
      <c r="WQI28" s="185"/>
      <c r="WQJ28" s="185"/>
      <c r="WQK28" s="185"/>
      <c r="WQL28" s="185"/>
      <c r="WQM28" s="185"/>
      <c r="WQN28" s="185"/>
      <c r="WQO28" s="185"/>
      <c r="WQP28" s="185"/>
      <c r="WQQ28" s="185"/>
      <c r="WQR28" s="185"/>
      <c r="WQS28" s="185"/>
      <c r="WQT28" s="185"/>
      <c r="WQU28" s="185"/>
      <c r="WQV28" s="185"/>
      <c r="WQW28" s="185"/>
      <c r="WQX28" s="185"/>
      <c r="WQY28" s="185"/>
      <c r="WQZ28" s="185"/>
      <c r="WRA28" s="185"/>
      <c r="WRB28" s="185"/>
      <c r="WRC28" s="185"/>
      <c r="WRD28" s="185"/>
      <c r="WRE28" s="185"/>
      <c r="WRF28" s="185"/>
      <c r="WRG28" s="185"/>
      <c r="WRH28" s="185"/>
      <c r="WRI28" s="185"/>
      <c r="WRJ28" s="185"/>
      <c r="WRK28" s="185"/>
      <c r="WRL28" s="185"/>
      <c r="WRM28" s="185"/>
      <c r="WRN28" s="185"/>
      <c r="WRO28" s="185"/>
      <c r="WRP28" s="185"/>
      <c r="WRQ28" s="185"/>
      <c r="WRR28" s="185"/>
      <c r="WRS28" s="185"/>
      <c r="WRT28" s="185"/>
      <c r="WRU28" s="185"/>
      <c r="WRV28" s="185"/>
      <c r="WRW28" s="185"/>
      <c r="WRX28" s="185"/>
      <c r="WRY28" s="185"/>
      <c r="WRZ28" s="185"/>
      <c r="WSA28" s="185"/>
      <c r="WSB28" s="185"/>
      <c r="WSC28" s="185"/>
      <c r="WSD28" s="185"/>
      <c r="WSE28" s="185"/>
      <c r="WSF28" s="185"/>
      <c r="WSG28" s="185"/>
      <c r="WSH28" s="185"/>
      <c r="WSI28" s="185"/>
      <c r="WSJ28" s="185"/>
      <c r="WSK28" s="185"/>
      <c r="WSL28" s="185"/>
      <c r="WSM28" s="185"/>
      <c r="WSN28" s="185"/>
      <c r="WSO28" s="185"/>
      <c r="WSP28" s="185"/>
      <c r="WSQ28" s="185"/>
      <c r="WSR28" s="185"/>
      <c r="WSS28" s="185"/>
      <c r="WST28" s="185"/>
      <c r="WSU28" s="185"/>
      <c r="WSV28" s="185"/>
      <c r="WSW28" s="185"/>
      <c r="WSX28" s="185"/>
      <c r="WSY28" s="185"/>
      <c r="WSZ28" s="185"/>
      <c r="WTA28" s="185"/>
      <c r="WTB28" s="185"/>
      <c r="WTC28" s="185"/>
      <c r="WTD28" s="185"/>
      <c r="WTE28" s="185"/>
      <c r="WTF28" s="185"/>
      <c r="WTG28" s="185"/>
      <c r="WTH28" s="185"/>
      <c r="WTI28" s="185"/>
      <c r="WTJ28" s="185"/>
      <c r="WTK28" s="185"/>
      <c r="WTL28" s="185"/>
      <c r="WTM28" s="185"/>
      <c r="WTN28" s="185"/>
      <c r="WTO28" s="185"/>
      <c r="WTP28" s="185"/>
      <c r="WTQ28" s="185"/>
      <c r="WTR28" s="185"/>
      <c r="WTS28" s="185"/>
      <c r="WTT28" s="185"/>
      <c r="WTU28" s="185"/>
      <c r="WTV28" s="185"/>
      <c r="WTW28" s="185"/>
      <c r="WTX28" s="185"/>
      <c r="WTY28" s="185"/>
      <c r="WTZ28" s="185"/>
      <c r="WUA28" s="185"/>
      <c r="WUB28" s="185"/>
      <c r="WUC28" s="185"/>
      <c r="WUD28" s="185"/>
      <c r="WUE28" s="185"/>
      <c r="WUF28" s="185"/>
      <c r="WUG28" s="185"/>
      <c r="WUH28" s="185"/>
      <c r="WUI28" s="185"/>
      <c r="WUJ28" s="185"/>
      <c r="WUK28" s="185"/>
      <c r="WUL28" s="185"/>
      <c r="WUM28" s="185"/>
      <c r="WUN28" s="185"/>
      <c r="WUO28" s="185"/>
      <c r="WUP28" s="185"/>
      <c r="WUQ28" s="185"/>
      <c r="WUR28" s="185"/>
      <c r="WUS28" s="185"/>
      <c r="WUT28" s="185"/>
      <c r="WUU28" s="185"/>
      <c r="WUV28" s="185"/>
      <c r="WUW28" s="185"/>
      <c r="WUX28" s="185"/>
      <c r="WUY28" s="185"/>
      <c r="WUZ28" s="185"/>
      <c r="WVA28" s="185"/>
      <c r="WVB28" s="185"/>
      <c r="WVC28" s="185"/>
      <c r="WVD28" s="185"/>
      <c r="WVE28" s="185"/>
      <c r="WVF28" s="185"/>
      <c r="WVG28" s="185"/>
      <c r="WVH28" s="185"/>
      <c r="WVI28" s="185"/>
      <c r="WVJ28" s="185"/>
      <c r="WVK28" s="185"/>
      <c r="WVL28" s="185"/>
      <c r="WVM28" s="185"/>
      <c r="WVN28" s="185"/>
      <c r="WVO28" s="185"/>
      <c r="WVP28" s="185"/>
      <c r="WVQ28" s="185"/>
      <c r="WVR28" s="185"/>
      <c r="WVS28" s="185"/>
      <c r="WVT28" s="185"/>
      <c r="WVU28" s="185"/>
      <c r="WVV28" s="185"/>
      <c r="WVW28" s="185"/>
      <c r="WVX28" s="185"/>
      <c r="WVY28" s="185"/>
      <c r="WVZ28" s="185"/>
      <c r="WWA28" s="185"/>
      <c r="WWB28" s="185"/>
      <c r="WWC28" s="185"/>
      <c r="WWD28" s="185"/>
      <c r="WWE28" s="185"/>
      <c r="WWF28" s="185"/>
      <c r="WWG28" s="185"/>
      <c r="WWH28" s="185"/>
      <c r="WWI28" s="185"/>
      <c r="WWJ28" s="185"/>
      <c r="WWK28" s="185"/>
      <c r="WWL28" s="185"/>
      <c r="WWM28" s="185"/>
      <c r="WWN28" s="185"/>
      <c r="WWO28" s="185"/>
      <c r="WWP28" s="185"/>
      <c r="WWQ28" s="185"/>
      <c r="WWR28" s="185"/>
      <c r="WWS28" s="185"/>
      <c r="WWT28" s="185"/>
      <c r="WWU28" s="185"/>
      <c r="WWV28" s="185"/>
      <c r="WWW28" s="185"/>
      <c r="WWX28" s="185"/>
      <c r="WWY28" s="185"/>
      <c r="WWZ28" s="185"/>
      <c r="WXA28" s="185"/>
      <c r="WXB28" s="185"/>
      <c r="WXC28" s="185"/>
      <c r="WXD28" s="185"/>
      <c r="WXE28" s="185"/>
      <c r="WXF28" s="185"/>
      <c r="WXG28" s="185"/>
      <c r="WXH28" s="185"/>
      <c r="WXI28" s="185"/>
      <c r="WXJ28" s="185"/>
      <c r="WXK28" s="185"/>
      <c r="WXL28" s="185"/>
      <c r="WXM28" s="185"/>
      <c r="WXN28" s="185"/>
      <c r="WXO28" s="185"/>
      <c r="WXP28" s="185"/>
      <c r="WXQ28" s="185"/>
      <c r="WXR28" s="185"/>
      <c r="WXS28" s="185"/>
      <c r="WXT28" s="185"/>
      <c r="WXU28" s="185"/>
      <c r="WXV28" s="185"/>
      <c r="WXW28" s="185"/>
      <c r="WXX28" s="185"/>
      <c r="WXY28" s="185"/>
      <c r="WXZ28" s="185"/>
      <c r="WYA28" s="185"/>
      <c r="WYB28" s="185"/>
      <c r="WYC28" s="185"/>
      <c r="WYD28" s="185"/>
      <c r="WYE28" s="185"/>
      <c r="WYF28" s="185"/>
      <c r="WYG28" s="185"/>
      <c r="WYH28" s="185"/>
      <c r="WYI28" s="185"/>
      <c r="WYJ28" s="185"/>
      <c r="WYK28" s="185"/>
      <c r="WYL28" s="185"/>
      <c r="WYM28" s="185"/>
      <c r="WYN28" s="185"/>
      <c r="WYO28" s="185"/>
      <c r="WYP28" s="185"/>
      <c r="WYQ28" s="185"/>
      <c r="WYR28" s="185"/>
      <c r="WYS28" s="185"/>
      <c r="WYT28" s="185"/>
      <c r="WYU28" s="185"/>
      <c r="WYV28" s="185"/>
      <c r="WYW28" s="185"/>
      <c r="WYX28" s="185"/>
      <c r="WYY28" s="185"/>
      <c r="WYZ28" s="185"/>
      <c r="WZA28" s="185"/>
      <c r="WZB28" s="185"/>
      <c r="WZC28" s="185"/>
      <c r="WZD28" s="185"/>
      <c r="WZE28" s="185"/>
      <c r="WZF28" s="185"/>
      <c r="WZG28" s="185"/>
      <c r="WZH28" s="185"/>
      <c r="WZI28" s="185"/>
      <c r="WZJ28" s="185"/>
      <c r="WZK28" s="185"/>
      <c r="WZL28" s="185"/>
      <c r="WZM28" s="185"/>
      <c r="WZN28" s="185"/>
      <c r="WZO28" s="185"/>
      <c r="WZP28" s="185"/>
      <c r="WZQ28" s="185"/>
      <c r="WZR28" s="185"/>
      <c r="WZS28" s="185"/>
      <c r="WZT28" s="185"/>
      <c r="WZU28" s="185"/>
      <c r="WZV28" s="185"/>
      <c r="WZW28" s="185"/>
      <c r="WZX28" s="185"/>
      <c r="WZY28" s="185"/>
      <c r="WZZ28" s="185"/>
      <c r="XAA28" s="185"/>
      <c r="XAB28" s="185"/>
      <c r="XAC28" s="185"/>
      <c r="XAD28" s="185"/>
      <c r="XAE28" s="185"/>
      <c r="XAF28" s="185"/>
      <c r="XAG28" s="185"/>
      <c r="XAH28" s="185"/>
      <c r="XAI28" s="185"/>
      <c r="XAJ28" s="185"/>
      <c r="XAK28" s="185"/>
      <c r="XAL28" s="185"/>
      <c r="XAM28" s="185"/>
      <c r="XAN28" s="185"/>
      <c r="XAO28" s="185"/>
      <c r="XAP28" s="185"/>
      <c r="XAQ28" s="185"/>
      <c r="XAR28" s="185"/>
      <c r="XAS28" s="185"/>
      <c r="XAT28" s="185"/>
      <c r="XAU28" s="185"/>
      <c r="XAV28" s="185"/>
      <c r="XAW28" s="185"/>
      <c r="XAX28" s="185"/>
      <c r="XAY28" s="185"/>
      <c r="XAZ28" s="185"/>
      <c r="XBA28" s="185"/>
      <c r="XBB28" s="185"/>
      <c r="XBC28" s="185"/>
      <c r="XBD28" s="185"/>
      <c r="XBE28" s="185"/>
      <c r="XBF28" s="185"/>
      <c r="XBG28" s="185"/>
      <c r="XBH28" s="185"/>
      <c r="XBI28" s="185"/>
      <c r="XBJ28" s="185"/>
      <c r="XBK28" s="185"/>
      <c r="XBL28" s="185"/>
      <c r="XBM28" s="185"/>
      <c r="XBN28" s="185"/>
      <c r="XBO28" s="185"/>
      <c r="XBP28" s="185"/>
      <c r="XBQ28" s="185"/>
      <c r="XBR28" s="185"/>
      <c r="XBS28" s="185"/>
      <c r="XBT28" s="185"/>
      <c r="XBU28" s="185"/>
      <c r="XBV28" s="185"/>
      <c r="XBW28" s="185"/>
      <c r="XBX28" s="185"/>
      <c r="XBY28" s="185"/>
      <c r="XBZ28" s="185"/>
      <c r="XCA28" s="185"/>
      <c r="XCB28" s="185"/>
      <c r="XCC28" s="185"/>
      <c r="XCD28" s="185"/>
      <c r="XCE28" s="185"/>
      <c r="XCF28" s="185"/>
      <c r="XCG28" s="185"/>
      <c r="XCH28" s="185"/>
      <c r="XCI28" s="185"/>
      <c r="XCJ28" s="185"/>
      <c r="XCK28" s="185"/>
      <c r="XCL28" s="185"/>
      <c r="XCM28" s="185"/>
      <c r="XCN28" s="185"/>
      <c r="XCO28" s="185"/>
      <c r="XCP28" s="185"/>
      <c r="XCQ28" s="185"/>
      <c r="XCR28" s="185"/>
      <c r="XCS28" s="185"/>
      <c r="XCT28" s="185"/>
      <c r="XCU28" s="185"/>
      <c r="XCV28" s="185"/>
      <c r="XCW28" s="185"/>
      <c r="XCX28" s="185"/>
      <c r="XCY28" s="185"/>
      <c r="XCZ28" s="185"/>
      <c r="XDA28" s="185"/>
      <c r="XDB28" s="185"/>
      <c r="XDC28" s="185"/>
      <c r="XDD28" s="185"/>
      <c r="XDE28" s="185"/>
      <c r="XDF28" s="185"/>
      <c r="XDG28" s="185"/>
      <c r="XDH28" s="185"/>
      <c r="XDI28" s="185"/>
      <c r="XDJ28" s="185"/>
      <c r="XDK28" s="185"/>
      <c r="XDL28" s="185"/>
      <c r="XDM28" s="185"/>
      <c r="XDN28" s="185"/>
      <c r="XDO28" s="185"/>
      <c r="XDP28" s="185"/>
      <c r="XDQ28" s="185"/>
      <c r="XDR28" s="185"/>
      <c r="XDS28" s="185"/>
      <c r="XDT28" s="185"/>
      <c r="XDU28" s="185"/>
      <c r="XDV28" s="185"/>
      <c r="XDW28" s="185"/>
      <c r="XDX28" s="185"/>
      <c r="XDY28" s="185"/>
      <c r="XDZ28" s="185"/>
      <c r="XEA28" s="185"/>
      <c r="XEB28" s="185"/>
      <c r="XEC28" s="185"/>
      <c r="XED28" s="185"/>
      <c r="XEE28" s="185"/>
      <c r="XEF28" s="185"/>
      <c r="XEG28" s="185"/>
      <c r="XEH28" s="185"/>
      <c r="XEI28" s="185"/>
    </row>
    <row r="29" spans="1:16363" s="5" customFormat="1" ht="12.75" customHeight="1" outlineLevel="1" x14ac:dyDescent="0.2">
      <c r="A29" s="53"/>
      <c r="B29" s="54"/>
      <c r="G29" s="104"/>
      <c r="H29" s="104"/>
      <c r="I29" s="104"/>
      <c r="J29" s="104"/>
      <c r="K29" s="104"/>
      <c r="L29" s="83"/>
      <c r="M29" s="83"/>
      <c r="N29" s="83"/>
      <c r="O29" s="83"/>
      <c r="P29" s="83"/>
      <c r="Q29" s="83"/>
      <c r="R29" s="83"/>
      <c r="S29" s="83"/>
      <c r="T29" s="83"/>
      <c r="U29" s="93"/>
      <c r="V29" s="117"/>
      <c r="W29" s="117"/>
      <c r="X29" s="117"/>
      <c r="Y29" s="117"/>
      <c r="Z29" s="117"/>
      <c r="AA29" s="117"/>
      <c r="AB29" s="93"/>
      <c r="AC29" s="133"/>
      <c r="AD29" s="133"/>
      <c r="AE29" s="133"/>
      <c r="AF29" s="133"/>
      <c r="AG29" s="133"/>
      <c r="AH29" s="133"/>
      <c r="AI29" s="93"/>
      <c r="AJ29" s="148"/>
      <c r="AK29" s="148"/>
      <c r="AL29" s="148"/>
      <c r="AM29" s="93"/>
      <c r="AN29" s="161"/>
      <c r="AO29" s="161"/>
      <c r="AP29" s="161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3"/>
      <c r="BR29" s="4"/>
      <c r="BS29" s="4"/>
      <c r="BT29" s="4"/>
      <c r="BU29" s="3"/>
      <c r="BV29" s="3"/>
      <c r="BW29" s="3"/>
    </row>
    <row r="30" spans="1:16363" s="18" customFormat="1" ht="12.75" x14ac:dyDescent="0.2">
      <c r="A30" s="60" t="s">
        <v>84</v>
      </c>
      <c r="B30" s="61"/>
      <c r="G30" s="104"/>
      <c r="H30" s="104"/>
      <c r="I30" s="104"/>
      <c r="J30" s="104"/>
      <c r="K30" s="104"/>
      <c r="L30" s="83"/>
      <c r="M30" s="83"/>
      <c r="N30" s="83"/>
      <c r="O30" s="83"/>
      <c r="P30" s="83"/>
      <c r="Q30" s="83"/>
      <c r="R30" s="83"/>
      <c r="S30" s="83"/>
      <c r="T30" s="83"/>
      <c r="U30" s="93"/>
      <c r="V30" s="117"/>
      <c r="W30" s="117"/>
      <c r="X30" s="117"/>
      <c r="Y30" s="117"/>
      <c r="Z30" s="117"/>
      <c r="AA30" s="117"/>
      <c r="AB30" s="93"/>
      <c r="AC30" s="133"/>
      <c r="AD30" s="133"/>
      <c r="AE30" s="133"/>
      <c r="AF30" s="133"/>
      <c r="AG30" s="133"/>
      <c r="AH30" s="133"/>
      <c r="AI30" s="93"/>
      <c r="AJ30" s="148"/>
      <c r="AK30" s="148"/>
      <c r="AL30" s="148"/>
      <c r="AM30" s="93"/>
      <c r="AN30" s="161"/>
      <c r="AO30" s="161"/>
      <c r="AP30" s="161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16"/>
      <c r="CR30" s="16"/>
      <c r="CS30" s="16"/>
      <c r="CT30" s="16"/>
      <c r="CU30" s="16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</row>
    <row r="31" spans="1:16363" s="5" customFormat="1" ht="12.75" customHeight="1" outlineLevel="1" x14ac:dyDescent="0.2">
      <c r="A31" s="29"/>
      <c r="B31" s="31" t="s">
        <v>8</v>
      </c>
      <c r="C31" s="36">
        <v>1.57</v>
      </c>
      <c r="D31" s="38">
        <v>1.6</v>
      </c>
      <c r="G31" s="105"/>
      <c r="H31" s="105">
        <v>45.206464050393677</v>
      </c>
      <c r="I31" s="105">
        <v>12.644720145316398</v>
      </c>
      <c r="J31" s="105"/>
      <c r="K31" s="105">
        <v>16.302717690707805</v>
      </c>
      <c r="L31" s="84">
        <v>41.899325058073046</v>
      </c>
      <c r="M31" s="84">
        <v>20.150142269441584</v>
      </c>
      <c r="N31" s="84">
        <v>36.344377039559099</v>
      </c>
      <c r="O31" s="84">
        <v>19.720899761865287</v>
      </c>
      <c r="P31" s="84">
        <v>9.5174985075337801</v>
      </c>
      <c r="Q31" s="84">
        <v>22.150717596227661</v>
      </c>
      <c r="R31" s="84">
        <v>57.666679760962325</v>
      </c>
      <c r="S31" s="84">
        <v>22.228458627837369</v>
      </c>
      <c r="T31" s="84">
        <v>33.179690020891563</v>
      </c>
      <c r="U31" s="94"/>
      <c r="V31" s="118"/>
      <c r="W31" s="118">
        <v>34.794364089523818</v>
      </c>
      <c r="X31" s="118">
        <v>50.862881263803949</v>
      </c>
      <c r="Y31" s="118"/>
      <c r="Z31" s="118">
        <v>49.860659867923509</v>
      </c>
      <c r="AA31" s="118">
        <v>48.547221274047935</v>
      </c>
      <c r="AB31" s="94"/>
      <c r="AC31" s="134"/>
      <c r="AD31" s="134">
        <v>5.3940091451303163</v>
      </c>
      <c r="AE31" s="134">
        <v>1.3057357563303091</v>
      </c>
      <c r="AF31" s="134">
        <v>4.2857918014792196</v>
      </c>
      <c r="AG31" s="134">
        <v>3.3244016625015385</v>
      </c>
      <c r="AH31" s="134"/>
      <c r="AI31" s="94"/>
      <c r="AJ31" s="149">
        <v>6.2731318507291869</v>
      </c>
      <c r="AK31" s="149">
        <v>8.9996714131645987</v>
      </c>
      <c r="AL31" s="149"/>
      <c r="AM31" s="94"/>
      <c r="AN31" s="162">
        <v>81.688174996674334</v>
      </c>
      <c r="AO31" s="162">
        <v>80.546847204985767</v>
      </c>
      <c r="AP31" s="162">
        <v>80.918195830017737</v>
      </c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</row>
    <row r="32" spans="1:16363" s="5" customFormat="1" ht="12.75" customHeight="1" outlineLevel="1" x14ac:dyDescent="0.2">
      <c r="A32" s="29"/>
      <c r="B32" s="24" t="s">
        <v>13</v>
      </c>
      <c r="C32" s="46"/>
      <c r="D32" s="47"/>
      <c r="G32" s="105"/>
      <c r="H32" s="105">
        <v>1.5625389030383485</v>
      </c>
      <c r="I32" s="105">
        <v>1.0805805755260007</v>
      </c>
      <c r="J32" s="105"/>
      <c r="K32" s="105">
        <v>2.403213876635951</v>
      </c>
      <c r="L32" s="84">
        <v>2.2995341936014464</v>
      </c>
      <c r="M32" s="84">
        <v>1.2611611667309606</v>
      </c>
      <c r="N32" s="84">
        <v>1.1058209043583223</v>
      </c>
      <c r="O32" s="84">
        <v>1.5173734926819433</v>
      </c>
      <c r="P32" s="84">
        <v>2.114274144308113</v>
      </c>
      <c r="Q32" s="84">
        <v>1.7288475280840787</v>
      </c>
      <c r="R32" s="84">
        <v>1.7003531991638516</v>
      </c>
      <c r="S32" s="84">
        <v>1.5667501889997995</v>
      </c>
      <c r="T32" s="84">
        <v>0.94162591283662922</v>
      </c>
      <c r="U32" s="94"/>
      <c r="V32" s="118">
        <v>3</v>
      </c>
      <c r="W32" s="118">
        <v>2.2114181667133503</v>
      </c>
      <c r="X32" s="118">
        <v>2.0917283029970366</v>
      </c>
      <c r="Y32" s="118"/>
      <c r="Z32" s="118">
        <v>1.9252716945677211</v>
      </c>
      <c r="AA32" s="118">
        <v>2.1824222313683888</v>
      </c>
      <c r="AB32" s="94"/>
      <c r="AC32" s="134">
        <v>1</v>
      </c>
      <c r="AD32" s="134">
        <v>1.7842847341479786</v>
      </c>
      <c r="AE32" s="134">
        <v>2.0106068399981689</v>
      </c>
      <c r="AF32" s="134">
        <v>2.9888050709562712</v>
      </c>
      <c r="AG32" s="134">
        <v>2.2720099793507598</v>
      </c>
      <c r="AH32" s="134"/>
      <c r="AI32" s="94"/>
      <c r="AJ32" s="149">
        <v>1.1686176496932179</v>
      </c>
      <c r="AK32" s="149">
        <v>1.5890949017851608</v>
      </c>
      <c r="AL32" s="149"/>
      <c r="AM32" s="94"/>
      <c r="AN32" s="162">
        <v>1.5972612996707152</v>
      </c>
      <c r="AO32" s="162">
        <v>1.6113493303198534</v>
      </c>
      <c r="AP32" s="162">
        <v>1.626671268311856</v>
      </c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</row>
    <row r="33" spans="1:16363" s="5" customFormat="1" ht="12.75" customHeight="1" outlineLevel="1" x14ac:dyDescent="0.2">
      <c r="A33" s="29"/>
      <c r="B33" s="23" t="s">
        <v>39</v>
      </c>
      <c r="C33" s="46"/>
      <c r="D33" s="47"/>
      <c r="G33" s="105"/>
      <c r="H33" s="105"/>
      <c r="I33" s="105"/>
      <c r="J33" s="105"/>
      <c r="K33" s="105"/>
      <c r="L33" s="84"/>
      <c r="M33" s="84"/>
      <c r="N33" s="84"/>
      <c r="O33" s="84"/>
      <c r="P33" s="84"/>
      <c r="Q33" s="84"/>
      <c r="R33" s="84"/>
      <c r="S33" s="84"/>
      <c r="T33" s="84"/>
      <c r="U33" s="94"/>
      <c r="V33" s="118"/>
      <c r="W33" s="118"/>
      <c r="X33" s="118"/>
      <c r="Y33" s="118"/>
      <c r="Z33" s="118"/>
      <c r="AA33" s="118"/>
      <c r="AB33" s="94"/>
      <c r="AC33" s="134"/>
      <c r="AD33" s="134"/>
      <c r="AE33" s="134"/>
      <c r="AF33" s="134"/>
      <c r="AG33" s="134"/>
      <c r="AH33" s="134"/>
      <c r="AI33" s="94"/>
      <c r="AJ33" s="149"/>
      <c r="AK33" s="149"/>
      <c r="AL33" s="149"/>
      <c r="AM33" s="94"/>
      <c r="AN33" s="162"/>
      <c r="AO33" s="162"/>
      <c r="AP33" s="16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</row>
    <row r="34" spans="1:16363" s="5" customFormat="1" ht="12.75" customHeight="1" outlineLevel="1" x14ac:dyDescent="0.2">
      <c r="A34" s="29"/>
      <c r="B34" s="25" t="s">
        <v>40</v>
      </c>
      <c r="C34" s="46"/>
      <c r="D34" s="47"/>
      <c r="G34" s="106"/>
      <c r="H34" s="106">
        <v>14.060858923907444</v>
      </c>
      <c r="I34" s="106">
        <v>17.969751102507523</v>
      </c>
      <c r="J34" s="106"/>
      <c r="K34" s="106">
        <v>5.0224955198918035</v>
      </c>
      <c r="L34" s="85">
        <v>16.827483738802627</v>
      </c>
      <c r="M34" s="85">
        <v>30.618678261555576</v>
      </c>
      <c r="N34" s="85">
        <v>17.984864005766667</v>
      </c>
      <c r="O34" s="85">
        <v>26.52015358556519</v>
      </c>
      <c r="P34" s="85">
        <v>15.680051042488852</v>
      </c>
      <c r="Q34" s="85">
        <v>18.958669865596036</v>
      </c>
      <c r="R34" s="85">
        <v>17.423720852710044</v>
      </c>
      <c r="S34" s="85">
        <v>14.82100215615359</v>
      </c>
      <c r="T34" s="85">
        <v>19.753078856962169</v>
      </c>
      <c r="U34" s="95"/>
      <c r="V34" s="119"/>
      <c r="W34" s="119">
        <v>29.528602398536147</v>
      </c>
      <c r="X34" s="119">
        <v>24.745406154663826</v>
      </c>
      <c r="Y34" s="119"/>
      <c r="Z34" s="119">
        <v>23.418742512555767</v>
      </c>
      <c r="AA34" s="119">
        <v>29.485911998207595</v>
      </c>
      <c r="AB34" s="95"/>
      <c r="AC34" s="135"/>
      <c r="AD34" s="135">
        <v>36.704099808863447</v>
      </c>
      <c r="AE34" s="135">
        <v>28.282512919034748</v>
      </c>
      <c r="AF34" s="135">
        <v>29.627450228721234</v>
      </c>
      <c r="AG34" s="135">
        <v>22.32726712528935</v>
      </c>
      <c r="AH34" s="135"/>
      <c r="AI34" s="95"/>
      <c r="AJ34" s="150">
        <v>28.427457140022632</v>
      </c>
      <c r="AK34" s="150">
        <v>39.723610314680599</v>
      </c>
      <c r="AL34" s="150"/>
      <c r="AM34" s="95"/>
      <c r="AN34" s="163">
        <v>14.440723389503383</v>
      </c>
      <c r="AO34" s="163">
        <v>14.61877753220408</v>
      </c>
      <c r="AP34" s="163">
        <v>16.202040470768146</v>
      </c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</row>
    <row r="35" spans="1:16363" s="5" customFormat="1" ht="15" customHeight="1" outlineLevel="1" x14ac:dyDescent="0.2">
      <c r="A35" s="29"/>
      <c r="B35" s="26" t="s">
        <v>41</v>
      </c>
      <c r="C35" s="37">
        <v>445</v>
      </c>
      <c r="D35" s="39">
        <v>1300</v>
      </c>
      <c r="G35" s="106"/>
      <c r="H35" s="106">
        <v>19526.44425756545</v>
      </c>
      <c r="I35" s="106">
        <v>13943.472178570913</v>
      </c>
      <c r="J35" s="106"/>
      <c r="K35" s="106">
        <v>10487.874098789373</v>
      </c>
      <c r="L35" s="85">
        <v>20930.660919473066</v>
      </c>
      <c r="M35" s="85">
        <v>17996.014905551379</v>
      </c>
      <c r="N35" s="85">
        <v>19480.337474581171</v>
      </c>
      <c r="O35" s="85">
        <v>18120.968290424607</v>
      </c>
      <c r="P35" s="85">
        <v>20446.76942941251</v>
      </c>
      <c r="Q35" s="85">
        <v>21448.549201960515</v>
      </c>
      <c r="R35" s="85">
        <v>20434.793109291983</v>
      </c>
      <c r="S35" s="85">
        <v>20306.072349144571</v>
      </c>
      <c r="T35" s="85">
        <v>15531.079281431221</v>
      </c>
      <c r="U35" s="95"/>
      <c r="V35" s="119"/>
      <c r="W35" s="119">
        <v>30269.470230422361</v>
      </c>
      <c r="X35" s="119">
        <v>31203.397430696063</v>
      </c>
      <c r="Y35" s="119"/>
      <c r="Z35" s="119">
        <v>36231.836318583169</v>
      </c>
      <c r="AA35" s="119">
        <v>36883.689142802737</v>
      </c>
      <c r="AB35" s="95"/>
      <c r="AC35" s="135"/>
      <c r="AD35" s="135">
        <v>40164.819442119675</v>
      </c>
      <c r="AE35" s="135">
        <v>26529.784993324749</v>
      </c>
      <c r="AF35" s="135">
        <v>32689.602648414617</v>
      </c>
      <c r="AG35" s="135">
        <v>25258.386672322922</v>
      </c>
      <c r="AH35" s="135"/>
      <c r="AI35" s="95"/>
      <c r="AJ35" s="150">
        <v>27144.733849835698</v>
      </c>
      <c r="AK35" s="150">
        <v>33673.398601400164</v>
      </c>
      <c r="AL35" s="150"/>
      <c r="AM35" s="95"/>
      <c r="AN35" s="163"/>
      <c r="AO35" s="163"/>
      <c r="AP35" s="163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</row>
    <row r="36" spans="1:16363" s="19" customFormat="1" ht="15" customHeight="1" outlineLevel="1" x14ac:dyDescent="0.2">
      <c r="A36" s="29"/>
      <c r="B36" s="26" t="s">
        <v>42</v>
      </c>
      <c r="C36" s="46"/>
      <c r="D36" s="47"/>
      <c r="E36" s="5"/>
      <c r="F36" s="5"/>
      <c r="G36" s="106"/>
      <c r="H36" s="106">
        <v>240.28455977524467</v>
      </c>
      <c r="I36" s="106">
        <v>212.98568393676115</v>
      </c>
      <c r="J36" s="106"/>
      <c r="K36" s="106">
        <v>132.32432339458066</v>
      </c>
      <c r="L36" s="85">
        <v>289.51703226088489</v>
      </c>
      <c r="M36" s="85">
        <v>276.08612907184005</v>
      </c>
      <c r="N36" s="85">
        <v>292.29026029869971</v>
      </c>
      <c r="O36" s="85">
        <v>264.02033588880215</v>
      </c>
      <c r="P36" s="85">
        <v>271.00813848523018</v>
      </c>
      <c r="Q36" s="85">
        <v>305.17847227719329</v>
      </c>
      <c r="R36" s="85">
        <v>278.09837371804326</v>
      </c>
      <c r="S36" s="85">
        <v>244.07498480919887</v>
      </c>
      <c r="T36" s="85">
        <v>229.34887197670423</v>
      </c>
      <c r="U36" s="95"/>
      <c r="V36" s="119">
        <v>368</v>
      </c>
      <c r="W36" s="119">
        <v>399.62343089040269</v>
      </c>
      <c r="X36" s="119">
        <v>426.67868701497628</v>
      </c>
      <c r="Y36" s="119"/>
      <c r="Z36" s="119">
        <v>407.60704980476277</v>
      </c>
      <c r="AA36" s="119">
        <v>409.07656573950038</v>
      </c>
      <c r="AB36" s="95"/>
      <c r="AC36" s="135">
        <v>402</v>
      </c>
      <c r="AD36" s="135">
        <v>589.85157994715996</v>
      </c>
      <c r="AE36" s="135">
        <v>331.94139925406887</v>
      </c>
      <c r="AF36" s="135">
        <v>406.099406110541</v>
      </c>
      <c r="AG36" s="135">
        <v>335.17490816366364</v>
      </c>
      <c r="AH36" s="135"/>
      <c r="AI36" s="95"/>
      <c r="AJ36" s="150">
        <v>424.77484891178716</v>
      </c>
      <c r="AK36" s="150">
        <v>523.36033559402665</v>
      </c>
      <c r="AL36" s="150"/>
      <c r="AM36" s="95"/>
      <c r="AN36" s="163">
        <v>172.07941547981125</v>
      </c>
      <c r="AO36" s="163">
        <v>170.2279752909194</v>
      </c>
      <c r="AP36" s="163">
        <v>208.68694088897283</v>
      </c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</row>
    <row r="37" spans="1:16363" s="5" customFormat="1" ht="15" customHeight="1" outlineLevel="1" x14ac:dyDescent="0.2">
      <c r="A37" s="29"/>
      <c r="B37" s="26" t="s">
        <v>43</v>
      </c>
      <c r="C37" s="46"/>
      <c r="D37" s="47"/>
      <c r="G37" s="106"/>
      <c r="H37" s="106"/>
      <c r="I37" s="106"/>
      <c r="J37" s="106"/>
      <c r="K37" s="106"/>
      <c r="L37" s="85">
        <v>43.993401479587774</v>
      </c>
      <c r="M37" s="85">
        <v>266.07752454482539</v>
      </c>
      <c r="N37" s="85"/>
      <c r="O37" s="85">
        <v>145.93228154212943</v>
      </c>
      <c r="P37" s="85">
        <v>75.594802721623509</v>
      </c>
      <c r="Q37" s="85"/>
      <c r="R37" s="85">
        <v>27.232834783664043</v>
      </c>
      <c r="S37" s="85">
        <v>42.333886953087351</v>
      </c>
      <c r="T37" s="85">
        <v>87.884366337641438</v>
      </c>
      <c r="U37" s="95"/>
      <c r="V37" s="119"/>
      <c r="W37" s="119">
        <v>212.28409917178624</v>
      </c>
      <c r="X37" s="119"/>
      <c r="Y37" s="119"/>
      <c r="Z37" s="119"/>
      <c r="AA37" s="119">
        <v>186.35583199380125</v>
      </c>
      <c r="AB37" s="95"/>
      <c r="AC37" s="135"/>
      <c r="AD37" s="135">
        <v>524.32667484819967</v>
      </c>
      <c r="AE37" s="135">
        <v>116.82139135618871</v>
      </c>
      <c r="AF37" s="135">
        <v>308.6858449401455</v>
      </c>
      <c r="AG37" s="135"/>
      <c r="AH37" s="135"/>
      <c r="AI37" s="95"/>
      <c r="AJ37" s="150"/>
      <c r="AK37" s="150">
        <v>102.83332257924978</v>
      </c>
      <c r="AL37" s="150"/>
      <c r="AM37" s="95"/>
      <c r="AN37" s="163">
        <v>824.67839225476121</v>
      </c>
      <c r="AO37" s="163">
        <v>785.99516951309317</v>
      </c>
      <c r="AP37" s="163">
        <v>1056.967923660321</v>
      </c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</row>
    <row r="38" spans="1:16363" s="5" customFormat="1" ht="12.75" customHeight="1" outlineLevel="1" x14ac:dyDescent="0.2">
      <c r="A38" s="29"/>
      <c r="B38" s="26" t="s">
        <v>44</v>
      </c>
      <c r="C38" s="46"/>
      <c r="D38" s="47"/>
      <c r="G38" s="106"/>
      <c r="H38" s="106">
        <v>1652.8991240147168</v>
      </c>
      <c r="I38" s="106">
        <v>848.78475346842993</v>
      </c>
      <c r="J38" s="106"/>
      <c r="K38" s="106">
        <v>720.51810233826029</v>
      </c>
      <c r="L38" s="85">
        <v>992.56568814051582</v>
      </c>
      <c r="M38" s="85">
        <v>1176.9911266889465</v>
      </c>
      <c r="N38" s="85">
        <v>1278.4935698889624</v>
      </c>
      <c r="O38" s="85">
        <v>1104.4488871900096</v>
      </c>
      <c r="P38" s="85">
        <v>1005.9277195492532</v>
      </c>
      <c r="Q38" s="85">
        <v>1262.4090825465439</v>
      </c>
      <c r="R38" s="85">
        <v>1337.1250777598736</v>
      </c>
      <c r="S38" s="85">
        <v>1017.6106425570898</v>
      </c>
      <c r="T38" s="85">
        <v>949.49055619655678</v>
      </c>
      <c r="U38" s="95"/>
      <c r="V38" s="119"/>
      <c r="W38" s="119">
        <v>1469.2606667365123</v>
      </c>
      <c r="X38" s="119">
        <v>1719.9574517882229</v>
      </c>
      <c r="Y38" s="119"/>
      <c r="Z38" s="119">
        <v>1456.1008036698483</v>
      </c>
      <c r="AA38" s="119">
        <v>1374.7207200803307</v>
      </c>
      <c r="AB38" s="95"/>
      <c r="AC38" s="135"/>
      <c r="AD38" s="135">
        <v>1349.5540837195931</v>
      </c>
      <c r="AE38" s="135">
        <v>999.65075475383014</v>
      </c>
      <c r="AF38" s="135">
        <v>1107.7887470244464</v>
      </c>
      <c r="AG38" s="135">
        <v>1127.2312368194368</v>
      </c>
      <c r="AH38" s="135"/>
      <c r="AI38" s="95"/>
      <c r="AJ38" s="150">
        <v>1767.663373674842</v>
      </c>
      <c r="AK38" s="150">
        <v>1740.4257582684866</v>
      </c>
      <c r="AL38" s="150"/>
      <c r="AM38" s="95"/>
      <c r="AN38" s="163"/>
      <c r="AO38" s="163"/>
      <c r="AP38" s="163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</row>
    <row r="39" spans="1:16363" s="5" customFormat="1" ht="12.75" customHeight="1" outlineLevel="1" x14ac:dyDescent="0.2">
      <c r="A39" s="29"/>
      <c r="B39" s="26" t="s">
        <v>14</v>
      </c>
      <c r="C39" s="46"/>
      <c r="D39" s="47"/>
      <c r="G39" s="106"/>
      <c r="H39" s="106">
        <v>36.85064259465171</v>
      </c>
      <c r="I39" s="106">
        <v>24.82938313966919</v>
      </c>
      <c r="J39" s="106"/>
      <c r="K39" s="106">
        <v>15.433249041904027</v>
      </c>
      <c r="L39" s="85">
        <v>44.544020512259927</v>
      </c>
      <c r="M39" s="85">
        <v>60.23950479646593</v>
      </c>
      <c r="N39" s="85">
        <v>42.554923166818099</v>
      </c>
      <c r="O39" s="85">
        <v>44.605310332262157</v>
      </c>
      <c r="P39" s="85">
        <v>39.905217693156764</v>
      </c>
      <c r="Q39" s="85">
        <v>40.340309286866102</v>
      </c>
      <c r="R39" s="85">
        <v>36.486187355199405</v>
      </c>
      <c r="S39" s="85">
        <v>40.353961614479744</v>
      </c>
      <c r="T39" s="85">
        <v>36.524891437058656</v>
      </c>
      <c r="U39" s="95"/>
      <c r="V39" s="119">
        <v>84.7</v>
      </c>
      <c r="W39" s="119">
        <v>61.982519041482625</v>
      </c>
      <c r="X39" s="119">
        <v>58.375145585519022</v>
      </c>
      <c r="Y39" s="119"/>
      <c r="Z39" s="119">
        <v>49.140880607016747</v>
      </c>
      <c r="AA39" s="119">
        <v>56.639211052038647</v>
      </c>
      <c r="AB39" s="95"/>
      <c r="AC39" s="135">
        <v>95.3</v>
      </c>
      <c r="AD39" s="135">
        <v>90.921573583830138</v>
      </c>
      <c r="AE39" s="135">
        <v>48.15198612479854</v>
      </c>
      <c r="AF39" s="135">
        <v>62.05927241246328</v>
      </c>
      <c r="AG39" s="135">
        <v>62.895434198283382</v>
      </c>
      <c r="AH39" s="135"/>
      <c r="AI39" s="95"/>
      <c r="AJ39" s="150">
        <v>52.224259643599432</v>
      </c>
      <c r="AK39" s="150">
        <v>60.541034361390444</v>
      </c>
      <c r="AL39" s="150"/>
      <c r="AM39" s="95"/>
      <c r="AN39" s="163">
        <v>59.881791944977003</v>
      </c>
      <c r="AO39" s="163">
        <v>58.047109930397355</v>
      </c>
      <c r="AP39" s="163">
        <v>59.040742664029132</v>
      </c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</row>
    <row r="40" spans="1:16363" s="5" customFormat="1" ht="12.75" customHeight="1" outlineLevel="1" x14ac:dyDescent="0.2">
      <c r="A40" s="29"/>
      <c r="B40" s="26" t="s">
        <v>45</v>
      </c>
      <c r="C40" s="46"/>
      <c r="D40" s="47"/>
      <c r="G40" s="106"/>
      <c r="H40" s="106">
        <v>46.634376796692287</v>
      </c>
      <c r="I40" s="106">
        <v>104.42268117089006</v>
      </c>
      <c r="J40" s="106"/>
      <c r="K40" s="106">
        <v>5.4923291754442856</v>
      </c>
      <c r="L40" s="85">
        <v>52.45508135105672</v>
      </c>
      <c r="M40" s="85">
        <v>155.27229996488569</v>
      </c>
      <c r="N40" s="85">
        <v>73.879532013009808</v>
      </c>
      <c r="O40" s="85">
        <v>92.794416711606644</v>
      </c>
      <c r="P40" s="85">
        <v>50.573490516908649</v>
      </c>
      <c r="Q40" s="85">
        <v>65.760556273946165</v>
      </c>
      <c r="R40" s="85">
        <v>37.341733952258537</v>
      </c>
      <c r="S40" s="85">
        <v>50.526414193546969</v>
      </c>
      <c r="T40" s="85">
        <v>69.205234636986077</v>
      </c>
      <c r="U40" s="95"/>
      <c r="V40" s="119">
        <v>170.9</v>
      </c>
      <c r="W40" s="119">
        <v>103.38311373427666</v>
      </c>
      <c r="X40" s="119">
        <v>106.26672658120492</v>
      </c>
      <c r="Y40" s="119"/>
      <c r="Z40" s="119">
        <v>86.927571298959961</v>
      </c>
      <c r="AA40" s="119">
        <v>105.80785976268341</v>
      </c>
      <c r="AB40" s="95"/>
      <c r="AC40" s="135">
        <v>324.89999999999998</v>
      </c>
      <c r="AD40" s="135">
        <v>325.81960260982748</v>
      </c>
      <c r="AE40" s="135">
        <v>79.889773142258591</v>
      </c>
      <c r="AF40" s="135">
        <v>175.90121485939204</v>
      </c>
      <c r="AG40" s="135">
        <v>326.94794040206199</v>
      </c>
      <c r="AH40" s="135"/>
      <c r="AI40" s="95"/>
      <c r="AJ40" s="150">
        <v>126.9845410644195</v>
      </c>
      <c r="AK40" s="150">
        <v>105.20811879984662</v>
      </c>
      <c r="AL40" s="150"/>
      <c r="AM40" s="95"/>
      <c r="AN40" s="163">
        <v>612.8163903728539</v>
      </c>
      <c r="AO40" s="163">
        <v>598.3171646013443</v>
      </c>
      <c r="AP40" s="163">
        <v>593.69788077666112</v>
      </c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</row>
    <row r="41" spans="1:16363" s="5" customFormat="1" ht="12.75" customHeight="1" outlineLevel="1" x14ac:dyDescent="0.2">
      <c r="A41" s="29"/>
      <c r="B41" s="25" t="s">
        <v>46</v>
      </c>
      <c r="C41" s="46"/>
      <c r="D41" s="47"/>
      <c r="E41" s="3"/>
      <c r="F41" s="3"/>
      <c r="G41" s="106"/>
      <c r="H41" s="106">
        <v>85.789241501695258</v>
      </c>
      <c r="I41" s="106">
        <v>59.330630550453144</v>
      </c>
      <c r="J41" s="106"/>
      <c r="K41" s="106">
        <v>25.731170759730865</v>
      </c>
      <c r="L41" s="85">
        <v>43.235047519031021</v>
      </c>
      <c r="M41" s="85">
        <v>67.453138862158795</v>
      </c>
      <c r="N41" s="85">
        <v>30.592588094180101</v>
      </c>
      <c r="O41" s="85">
        <v>51.616185551812919</v>
      </c>
      <c r="P41" s="85">
        <v>70.874952602356828</v>
      </c>
      <c r="Q41" s="85">
        <v>43.258506622511959</v>
      </c>
      <c r="R41" s="85">
        <v>98.722081587841657</v>
      </c>
      <c r="S41" s="85">
        <v>58.383056248631966</v>
      </c>
      <c r="T41" s="85">
        <v>24.517076567997425</v>
      </c>
      <c r="U41" s="95"/>
      <c r="V41" s="119">
        <v>39.799999999999997</v>
      </c>
      <c r="W41" s="119">
        <v>118.5782828058897</v>
      </c>
      <c r="X41" s="119">
        <v>133.87732616692992</v>
      </c>
      <c r="Y41" s="119"/>
      <c r="Z41" s="119">
        <v>83.426580004589297</v>
      </c>
      <c r="AA41" s="119">
        <v>96.63366925620187</v>
      </c>
      <c r="AB41" s="95"/>
      <c r="AC41" s="135">
        <v>164.9</v>
      </c>
      <c r="AD41" s="135">
        <v>178.68712292052425</v>
      </c>
      <c r="AE41" s="135">
        <v>125.65074160543226</v>
      </c>
      <c r="AF41" s="135">
        <v>164.20249495774789</v>
      </c>
      <c r="AG41" s="135">
        <v>123.17478556237928</v>
      </c>
      <c r="AH41" s="135"/>
      <c r="AI41" s="95"/>
      <c r="AJ41" s="150">
        <v>57.37277834669375</v>
      </c>
      <c r="AK41" s="150">
        <v>63.485132186341133</v>
      </c>
      <c r="AL41" s="150"/>
      <c r="AM41" s="95"/>
      <c r="AN41" s="163">
        <v>83.742592732720226</v>
      </c>
      <c r="AO41" s="163">
        <v>81.089967697226498</v>
      </c>
      <c r="AP41" s="163">
        <v>78.870877909352458</v>
      </c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</row>
    <row r="42" spans="1:16363" s="5" customFormat="1" ht="14.25" customHeight="1" outlineLevel="1" x14ac:dyDescent="0.2">
      <c r="A42" s="29"/>
      <c r="B42" s="25" t="s">
        <v>6</v>
      </c>
      <c r="C42" s="36"/>
      <c r="D42" s="38"/>
      <c r="E42" s="3"/>
      <c r="F42" s="3"/>
      <c r="G42" s="106"/>
      <c r="H42" s="106">
        <v>120.02266569998767</v>
      </c>
      <c r="I42" s="106">
        <v>60.51734691565305</v>
      </c>
      <c r="J42" s="106"/>
      <c r="K42" s="106">
        <v>99.058206847283074</v>
      </c>
      <c r="L42" s="85">
        <v>115.60100239380914</v>
      </c>
      <c r="M42" s="85">
        <v>132.89217444928582</v>
      </c>
      <c r="N42" s="85">
        <v>98.899446067165101</v>
      </c>
      <c r="O42" s="85">
        <v>109.09698367726193</v>
      </c>
      <c r="P42" s="85">
        <v>122.97910605010004</v>
      </c>
      <c r="Q42" s="85">
        <v>106.88613965325959</v>
      </c>
      <c r="R42" s="85">
        <v>115.53754274359706</v>
      </c>
      <c r="S42" s="85">
        <v>124.00728672259507</v>
      </c>
      <c r="T42" s="85">
        <v>83.564865469943598</v>
      </c>
      <c r="U42" s="95"/>
      <c r="V42" s="119">
        <v>143</v>
      </c>
      <c r="W42" s="119">
        <v>138.83119583745216</v>
      </c>
      <c r="X42" s="119">
        <v>147.54838432255929</v>
      </c>
      <c r="Y42" s="119"/>
      <c r="Z42" s="119">
        <v>143.62580738295168</v>
      </c>
      <c r="AA42" s="119">
        <v>163.77143728527477</v>
      </c>
      <c r="AB42" s="95"/>
      <c r="AC42" s="135">
        <v>76</v>
      </c>
      <c r="AD42" s="135">
        <v>175.35323496187425</v>
      </c>
      <c r="AE42" s="135">
        <v>134.89744851178565</v>
      </c>
      <c r="AF42" s="135">
        <v>152.93173495812204</v>
      </c>
      <c r="AG42" s="135">
        <v>146.9504475780108</v>
      </c>
      <c r="AH42" s="135"/>
      <c r="AI42" s="95"/>
      <c r="AJ42" s="150">
        <v>127.45799462239314</v>
      </c>
      <c r="AK42" s="150">
        <v>149.48671063869017</v>
      </c>
      <c r="AL42" s="150"/>
      <c r="AM42" s="95"/>
      <c r="AN42" s="163">
        <v>77.146775885334634</v>
      </c>
      <c r="AO42" s="163">
        <v>75.5202243674523</v>
      </c>
      <c r="AP42" s="163">
        <v>84.643515406816974</v>
      </c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</row>
    <row r="43" spans="1:16363" s="5" customFormat="1" ht="12.75" customHeight="1" outlineLevel="1" x14ac:dyDescent="0.2">
      <c r="A43" s="29"/>
      <c r="B43" s="24" t="s">
        <v>47</v>
      </c>
      <c r="C43" s="46"/>
      <c r="D43" s="47"/>
      <c r="E43" s="3"/>
      <c r="F43" s="3"/>
      <c r="G43" s="106"/>
      <c r="H43" s="106">
        <v>53.729655032891763</v>
      </c>
      <c r="I43" s="106">
        <v>12.925027429726542</v>
      </c>
      <c r="J43" s="106"/>
      <c r="K43" s="106">
        <v>72.86756353157341</v>
      </c>
      <c r="L43" s="85"/>
      <c r="M43" s="85"/>
      <c r="N43" s="85">
        <v>24.83180343279032</v>
      </c>
      <c r="O43" s="85"/>
      <c r="P43" s="85"/>
      <c r="Q43" s="85">
        <v>26.842186554383666</v>
      </c>
      <c r="R43" s="85"/>
      <c r="S43" s="85"/>
      <c r="T43" s="85"/>
      <c r="U43" s="95"/>
      <c r="V43" s="119">
        <v>34.200000000000003</v>
      </c>
      <c r="W43" s="119"/>
      <c r="X43" s="119">
        <v>33.052535321866671</v>
      </c>
      <c r="Y43" s="119"/>
      <c r="Z43" s="119">
        <v>32.349979599188302</v>
      </c>
      <c r="AA43" s="119"/>
      <c r="AB43" s="95"/>
      <c r="AC43" s="135">
        <v>22</v>
      </c>
      <c r="AD43" s="135"/>
      <c r="AE43" s="135"/>
      <c r="AF43" s="135"/>
      <c r="AG43" s="135">
        <v>27.505206165335341</v>
      </c>
      <c r="AH43" s="135"/>
      <c r="AI43" s="95"/>
      <c r="AJ43" s="150">
        <v>27.249437146469319</v>
      </c>
      <c r="AK43" s="150"/>
      <c r="AL43" s="150"/>
      <c r="AM43" s="95"/>
      <c r="AN43" s="163">
        <v>42.200685800561892</v>
      </c>
      <c r="AO43" s="163">
        <v>40.954620427690607</v>
      </c>
      <c r="AP43" s="163">
        <v>39.470755309323145</v>
      </c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</row>
    <row r="44" spans="1:16363" ht="12.75" customHeight="1" outlineLevel="1" x14ac:dyDescent="0.2">
      <c r="A44" s="29"/>
      <c r="B44" s="25" t="s">
        <v>48</v>
      </c>
      <c r="C44" s="40">
        <v>2.3199999999999998</v>
      </c>
      <c r="D44" s="41">
        <v>0.63500000000000001</v>
      </c>
      <c r="G44" s="106"/>
      <c r="H44" s="106">
        <v>57.449714449464061</v>
      </c>
      <c r="I44" s="106">
        <v>18.553648250441736</v>
      </c>
      <c r="J44" s="106"/>
      <c r="K44" s="106">
        <v>86.62793135927177</v>
      </c>
      <c r="L44" s="85">
        <v>20.370477231189355</v>
      </c>
      <c r="M44" s="85">
        <v>10.879151959885974</v>
      </c>
      <c r="N44" s="85">
        <v>18.700004638551782</v>
      </c>
      <c r="O44" s="85">
        <v>19.453633056137051</v>
      </c>
      <c r="P44" s="85">
        <v>11.668497444409875</v>
      </c>
      <c r="Q44" s="85">
        <v>27.618430299210694</v>
      </c>
      <c r="R44" s="85">
        <v>19.814476214973446</v>
      </c>
      <c r="S44" s="85">
        <v>12.311809098951151</v>
      </c>
      <c r="T44" s="85">
        <v>14.836589516476389</v>
      </c>
      <c r="U44" s="95"/>
      <c r="V44" s="119">
        <v>67.400000000000006</v>
      </c>
      <c r="W44" s="119">
        <v>17.774678267213673</v>
      </c>
      <c r="X44" s="119">
        <v>18.658715855001976</v>
      </c>
      <c r="Y44" s="119"/>
      <c r="Z44" s="119">
        <v>31.055192045010561</v>
      </c>
      <c r="AA44" s="119">
        <v>34.236181721376894</v>
      </c>
      <c r="AB44" s="95"/>
      <c r="AC44" s="135">
        <v>53.7</v>
      </c>
      <c r="AD44" s="135">
        <v>30.372439897137273</v>
      </c>
      <c r="AE44" s="135">
        <v>22.806929260312081</v>
      </c>
      <c r="AF44" s="135">
        <v>40.841084681111347</v>
      </c>
      <c r="AG44" s="135">
        <v>45.707945240728769</v>
      </c>
      <c r="AH44" s="135"/>
      <c r="AI44" s="95"/>
      <c r="AJ44" s="150">
        <v>32.499314293436271</v>
      </c>
      <c r="AK44" s="150">
        <v>29.192719435351314</v>
      </c>
      <c r="AL44" s="150"/>
      <c r="AM44" s="95"/>
      <c r="AN44" s="163">
        <v>58.308675403622509</v>
      </c>
      <c r="AO44" s="163">
        <v>59.504959844530546</v>
      </c>
      <c r="AP44" s="163">
        <v>55.782942984822427</v>
      </c>
    </row>
    <row r="45" spans="1:16363" ht="15" customHeight="1" outlineLevel="1" x14ac:dyDescent="0.2">
      <c r="A45" s="29"/>
      <c r="B45" s="25" t="s">
        <v>49</v>
      </c>
      <c r="C45" s="40">
        <v>7.26</v>
      </c>
      <c r="D45" s="41">
        <v>21.1</v>
      </c>
      <c r="G45" s="106"/>
      <c r="H45" s="106">
        <v>1336.0705563051761</v>
      </c>
      <c r="I45" s="106">
        <v>381.02574398562007</v>
      </c>
      <c r="J45" s="106"/>
      <c r="K45" s="106">
        <v>656.98629968111504</v>
      </c>
      <c r="L45" s="85">
        <v>638.27996995286367</v>
      </c>
      <c r="M45" s="85">
        <v>377.51519857471845</v>
      </c>
      <c r="N45" s="85">
        <v>652.11170845279571</v>
      </c>
      <c r="O45" s="85">
        <v>707.1837297834594</v>
      </c>
      <c r="P45" s="85">
        <v>370.99750582992493</v>
      </c>
      <c r="Q45" s="85">
        <v>876.93544170323037</v>
      </c>
      <c r="R45" s="85">
        <v>1258.8207443520391</v>
      </c>
      <c r="S45" s="85">
        <v>836.97437383004558</v>
      </c>
      <c r="T45" s="85">
        <v>509.90489452813108</v>
      </c>
      <c r="U45" s="95"/>
      <c r="V45" s="119">
        <v>402.6</v>
      </c>
      <c r="W45" s="119">
        <v>632.21496172782759</v>
      </c>
      <c r="X45" s="119">
        <v>1606.4646225962065</v>
      </c>
      <c r="Y45" s="119"/>
      <c r="Z45" s="119">
        <v>1437.318501562391</v>
      </c>
      <c r="AA45" s="119">
        <v>1138.6083034596966</v>
      </c>
      <c r="AB45" s="95"/>
      <c r="AC45" s="135">
        <v>504.7</v>
      </c>
      <c r="AD45" s="135">
        <v>373.41129206553086</v>
      </c>
      <c r="AE45" s="135">
        <v>510.26217762533048</v>
      </c>
      <c r="AF45" s="135">
        <v>886.68211684445498</v>
      </c>
      <c r="AG45" s="135">
        <v>597.55849768097471</v>
      </c>
      <c r="AH45" s="135"/>
      <c r="AI45" s="95"/>
      <c r="AJ45" s="150">
        <v>737.10392221872542</v>
      </c>
      <c r="AK45" s="150">
        <v>897.20903030817306</v>
      </c>
      <c r="AL45" s="150"/>
      <c r="AM45" s="95"/>
      <c r="AN45" s="163">
        <v>548.99655943104449</v>
      </c>
      <c r="AO45" s="163">
        <v>552.13513999844008</v>
      </c>
      <c r="AP45" s="163">
        <v>556.20007154606685</v>
      </c>
    </row>
    <row r="46" spans="1:16363" ht="15" customHeight="1" outlineLevel="1" x14ac:dyDescent="0.2">
      <c r="A46" s="29"/>
      <c r="B46" s="25" t="s">
        <v>50</v>
      </c>
      <c r="C46" s="40">
        <v>1.57</v>
      </c>
      <c r="D46" s="41">
        <v>4.55</v>
      </c>
      <c r="G46" s="105"/>
      <c r="H46" s="105">
        <v>26.5953703274538</v>
      </c>
      <c r="I46" s="105">
        <v>21.088311919557302</v>
      </c>
      <c r="J46" s="105"/>
      <c r="K46" s="105">
        <v>30.571462455569485</v>
      </c>
      <c r="L46" s="84">
        <v>20.506664418470752</v>
      </c>
      <c r="M46" s="84">
        <v>19.599990942573118</v>
      </c>
      <c r="N46" s="84">
        <v>23.220615188460993</v>
      </c>
      <c r="O46" s="84">
        <v>21.038113435972292</v>
      </c>
      <c r="P46" s="84">
        <v>19.025607763064631</v>
      </c>
      <c r="Q46" s="84">
        <v>22.613890776888955</v>
      </c>
      <c r="R46" s="84">
        <v>20.023212390349112</v>
      </c>
      <c r="S46" s="84">
        <v>16.600052963070212</v>
      </c>
      <c r="T46" s="84">
        <v>19.16272527952837</v>
      </c>
      <c r="U46" s="94"/>
      <c r="V46" s="118">
        <v>40.9</v>
      </c>
      <c r="W46" s="118">
        <v>29.148562103013894</v>
      </c>
      <c r="X46" s="118">
        <v>28.76645994498395</v>
      </c>
      <c r="Y46" s="118"/>
      <c r="Z46" s="118">
        <v>33.605035918659382</v>
      </c>
      <c r="AA46" s="118">
        <v>36.737157834221073</v>
      </c>
      <c r="AB46" s="94"/>
      <c r="AC46" s="134">
        <v>22.5</v>
      </c>
      <c r="AD46" s="134">
        <v>20.049790764666241</v>
      </c>
      <c r="AE46" s="134">
        <v>30.071349496915442</v>
      </c>
      <c r="AF46" s="134">
        <v>36.126048361636109</v>
      </c>
      <c r="AG46" s="134">
        <v>23.748447872240572</v>
      </c>
      <c r="AH46" s="134"/>
      <c r="AI46" s="94"/>
      <c r="AJ46" s="149">
        <v>26.094543246303012</v>
      </c>
      <c r="AK46" s="149">
        <v>28.151324956773141</v>
      </c>
      <c r="AL46" s="149"/>
      <c r="AM46" s="94"/>
      <c r="AN46" s="162">
        <v>13.320410954326523</v>
      </c>
      <c r="AO46" s="162">
        <v>12.875399681967105</v>
      </c>
      <c r="AP46" s="162">
        <v>15.659529325007856</v>
      </c>
    </row>
    <row r="47" spans="1:16363" ht="15" customHeight="1" outlineLevel="1" x14ac:dyDescent="0.2">
      <c r="A47" s="29"/>
      <c r="B47" s="25" t="s">
        <v>5</v>
      </c>
      <c r="C47" s="36">
        <v>3.87</v>
      </c>
      <c r="D47" s="38">
        <v>11.2</v>
      </c>
      <c r="G47" s="106"/>
      <c r="H47" s="106"/>
      <c r="I47" s="106"/>
      <c r="J47" s="106"/>
      <c r="K47" s="106"/>
      <c r="L47" s="85">
        <v>290.58369780836688</v>
      </c>
      <c r="M47" s="85">
        <v>218.02252129772748</v>
      </c>
      <c r="N47" s="85"/>
      <c r="O47" s="85">
        <v>263.12174843319991</v>
      </c>
      <c r="P47" s="85">
        <v>366.22404026646615</v>
      </c>
      <c r="Q47" s="85"/>
      <c r="R47" s="85">
        <v>300.21470388703159</v>
      </c>
      <c r="S47" s="85">
        <v>299.46895665165636</v>
      </c>
      <c r="T47" s="85">
        <v>229.50397393294065</v>
      </c>
      <c r="U47" s="95"/>
      <c r="V47" s="119">
        <v>554.1</v>
      </c>
      <c r="W47" s="119">
        <v>312.48464452854279</v>
      </c>
      <c r="X47" s="119"/>
      <c r="Y47" s="119"/>
      <c r="Z47" s="119"/>
      <c r="AA47" s="119">
        <v>473.56934682377408</v>
      </c>
      <c r="AB47" s="95"/>
      <c r="AC47" s="135">
        <v>278.5</v>
      </c>
      <c r="AD47" s="135">
        <v>264.5370851324447</v>
      </c>
      <c r="AE47" s="135">
        <v>401.7771725850215</v>
      </c>
      <c r="AF47" s="135">
        <v>465.87302343307442</v>
      </c>
      <c r="AG47" s="135"/>
      <c r="AH47" s="135"/>
      <c r="AI47" s="95"/>
      <c r="AJ47" s="150">
        <v>248</v>
      </c>
      <c r="AK47" s="150">
        <v>226.42709907990763</v>
      </c>
      <c r="AL47" s="150"/>
      <c r="AM47" s="95"/>
      <c r="AN47" s="163">
        <v>465.54335254936296</v>
      </c>
      <c r="AO47" s="163">
        <v>462.96583828660675</v>
      </c>
      <c r="AP47" s="163">
        <v>510.61112333760582</v>
      </c>
    </row>
    <row r="48" spans="1:16363" ht="15" customHeight="1" outlineLevel="1" x14ac:dyDescent="0.2">
      <c r="A48" s="29"/>
      <c r="B48" s="25" t="s">
        <v>36</v>
      </c>
      <c r="C48" s="40">
        <v>0.246</v>
      </c>
      <c r="D48" s="41">
        <v>0.71299999999999997</v>
      </c>
      <c r="G48" s="105"/>
      <c r="H48" s="105">
        <v>61.314051506087566</v>
      </c>
      <c r="I48" s="105">
        <v>35.304599709431926</v>
      </c>
      <c r="J48" s="105"/>
      <c r="K48" s="105">
        <v>76.849058912919318</v>
      </c>
      <c r="L48" s="84">
        <v>53.62690954453273</v>
      </c>
      <c r="M48" s="84">
        <v>38.112975773040766</v>
      </c>
      <c r="N48" s="84">
        <v>53.666207648896957</v>
      </c>
      <c r="O48" s="84">
        <v>45.894606081721228</v>
      </c>
      <c r="P48" s="84">
        <v>56.286344805210071</v>
      </c>
      <c r="Q48" s="84">
        <v>57.137235645621395</v>
      </c>
      <c r="R48" s="84">
        <v>57.562930151592859</v>
      </c>
      <c r="S48" s="84">
        <v>58.655933479948409</v>
      </c>
      <c r="T48" s="84">
        <v>40.407311071285683</v>
      </c>
      <c r="U48" s="94"/>
      <c r="V48" s="118">
        <v>124.4</v>
      </c>
      <c r="W48" s="118">
        <v>67.007604648925323</v>
      </c>
      <c r="X48" s="118">
        <v>96.010071939554209</v>
      </c>
      <c r="Y48" s="118"/>
      <c r="Z48" s="118">
        <v>87.303462690456669</v>
      </c>
      <c r="AA48" s="118">
        <v>86.649159539432048</v>
      </c>
      <c r="AB48" s="94"/>
      <c r="AC48" s="134">
        <v>56.1</v>
      </c>
      <c r="AD48" s="134">
        <v>76.654556753598371</v>
      </c>
      <c r="AE48" s="134">
        <v>64.384899895854815</v>
      </c>
      <c r="AF48" s="134">
        <v>120.05099847549852</v>
      </c>
      <c r="AG48" s="134">
        <v>91.147245256840833</v>
      </c>
      <c r="AH48" s="134"/>
      <c r="AI48" s="94"/>
      <c r="AJ48" s="149">
        <v>48.917174982698924</v>
      </c>
      <c r="AK48" s="149">
        <v>54.43761894173619</v>
      </c>
      <c r="AL48" s="149"/>
      <c r="AM48" s="94"/>
      <c r="AN48" s="162">
        <v>140.49178437453156</v>
      </c>
      <c r="AO48" s="162">
        <v>137.45076385174119</v>
      </c>
      <c r="AP48" s="162">
        <v>165.26563951648956</v>
      </c>
    </row>
    <row r="49" spans="1:42" ht="12.75" customHeight="1" outlineLevel="1" x14ac:dyDescent="0.2">
      <c r="A49" s="29"/>
      <c r="B49" s="27" t="s">
        <v>51</v>
      </c>
      <c r="C49" s="42">
        <v>0.92</v>
      </c>
      <c r="D49" s="43">
        <v>6.3E-2</v>
      </c>
      <c r="G49" s="106"/>
      <c r="H49" s="106">
        <v>2.2802369067815627</v>
      </c>
      <c r="I49" s="106">
        <v>1.1576664191536434</v>
      </c>
      <c r="J49" s="106"/>
      <c r="K49" s="106">
        <v>1.5277677663847522</v>
      </c>
      <c r="L49" s="85"/>
      <c r="M49" s="85"/>
      <c r="N49" s="85">
        <v>0.7645497440375072</v>
      </c>
      <c r="O49" s="85"/>
      <c r="P49" s="85"/>
      <c r="Q49" s="85">
        <v>0.81249499032141337</v>
      </c>
      <c r="R49" s="85"/>
      <c r="S49" s="85"/>
      <c r="T49" s="85"/>
      <c r="U49" s="95"/>
      <c r="V49" s="119">
        <v>0.6</v>
      </c>
      <c r="W49" s="119" t="s">
        <v>110</v>
      </c>
      <c r="X49" s="119">
        <v>1.5803734426395173</v>
      </c>
      <c r="Y49" s="119"/>
      <c r="Z49" s="119">
        <v>1.2874922337501062</v>
      </c>
      <c r="AA49" s="119">
        <v>1.9309420720552302</v>
      </c>
      <c r="AB49" s="95"/>
      <c r="AC49" s="135">
        <v>0.2</v>
      </c>
      <c r="AD49" s="135" t="s">
        <v>110</v>
      </c>
      <c r="AE49" s="135"/>
      <c r="AF49" s="135" t="s">
        <v>110</v>
      </c>
      <c r="AG49" s="135">
        <v>0.45804977747160125</v>
      </c>
      <c r="AH49" s="135"/>
      <c r="AI49" s="95"/>
      <c r="AJ49" s="150">
        <v>1.7356435738151594</v>
      </c>
      <c r="AK49" s="150" t="s">
        <v>110</v>
      </c>
      <c r="AL49" s="150"/>
      <c r="AM49" s="95"/>
      <c r="AN49" s="163"/>
      <c r="AO49" s="163"/>
      <c r="AP49" s="163"/>
    </row>
    <row r="50" spans="1:42" ht="12.75" customHeight="1" outlineLevel="1" x14ac:dyDescent="0.2">
      <c r="A50" s="29"/>
      <c r="B50" s="23" t="s">
        <v>52</v>
      </c>
      <c r="C50" s="48"/>
      <c r="D50" s="49"/>
      <c r="G50" s="107"/>
      <c r="H50" s="107"/>
      <c r="I50" s="107"/>
      <c r="J50" s="107"/>
      <c r="K50" s="107"/>
      <c r="L50" s="86">
        <v>0.54541354443699142</v>
      </c>
      <c r="M50" s="86">
        <v>0.20784673701266082</v>
      </c>
      <c r="N50" s="86"/>
      <c r="O50" s="86">
        <v>0.24798327295321268</v>
      </c>
      <c r="P50" s="86">
        <v>0.35319871878365233</v>
      </c>
      <c r="Q50" s="86"/>
      <c r="R50" s="86">
        <v>0.3092642414226035</v>
      </c>
      <c r="S50" s="86">
        <v>0.27341712854929884</v>
      </c>
      <c r="T50" s="86">
        <v>0.29081819575038281</v>
      </c>
      <c r="U50" s="96"/>
      <c r="V50" s="120"/>
      <c r="W50" s="120">
        <v>0.40134230252765979</v>
      </c>
      <c r="X50" s="120"/>
      <c r="Y50" s="120"/>
      <c r="Z50" s="120"/>
      <c r="AA50" s="120">
        <v>0.76935156536488514</v>
      </c>
      <c r="AB50" s="96"/>
      <c r="AC50" s="136"/>
      <c r="AD50" s="136">
        <v>0.41380234955219974</v>
      </c>
      <c r="AE50" s="136">
        <v>0.34167105648258361</v>
      </c>
      <c r="AF50" s="136">
        <v>0.59801333447721783</v>
      </c>
      <c r="AG50" s="136"/>
      <c r="AH50" s="136"/>
      <c r="AI50" s="96"/>
      <c r="AJ50" s="151"/>
      <c r="AK50" s="151">
        <v>0.37242543497823977</v>
      </c>
      <c r="AL50" s="151"/>
      <c r="AM50" s="96"/>
      <c r="AN50" s="164"/>
      <c r="AO50" s="164"/>
      <c r="AP50" s="164"/>
    </row>
    <row r="51" spans="1:42" ht="12.75" customHeight="1" outlineLevel="1" x14ac:dyDescent="0.2">
      <c r="A51" s="29"/>
      <c r="B51" s="24" t="s">
        <v>53</v>
      </c>
      <c r="C51" s="48">
        <v>0.188</v>
      </c>
      <c r="D51" s="49">
        <v>7.9000000000000008E-3</v>
      </c>
      <c r="G51" s="107"/>
      <c r="H51" s="107">
        <v>29.158392402678519</v>
      </c>
      <c r="I51" s="107">
        <v>6.7324148449324508E-2</v>
      </c>
      <c r="J51" s="107"/>
      <c r="K51" s="107">
        <v>0.50758046778152388</v>
      </c>
      <c r="L51" s="86">
        <v>1.5970853085633943</v>
      </c>
      <c r="M51" s="86">
        <v>5.945469491749944E-2</v>
      </c>
      <c r="N51" s="86">
        <v>0.65431398587423029</v>
      </c>
      <c r="O51" s="86">
        <v>0.11727496905559646</v>
      </c>
      <c r="P51" s="86">
        <v>2.2075504704490982E-2</v>
      </c>
      <c r="Q51" s="86">
        <v>0.90104114447147055</v>
      </c>
      <c r="R51" s="86">
        <v>0.86376505095220435</v>
      </c>
      <c r="S51" s="86">
        <v>6.384540518075181E-2</v>
      </c>
      <c r="T51" s="86">
        <v>0.47436260856929602</v>
      </c>
      <c r="U51" s="96"/>
      <c r="V51" s="120">
        <v>1.7</v>
      </c>
      <c r="W51" s="120">
        <v>2.4307146564585307</v>
      </c>
      <c r="X51" s="120">
        <v>0.93365433563978517</v>
      </c>
      <c r="Y51" s="120"/>
      <c r="Z51" s="120">
        <v>1.4903613543511727</v>
      </c>
      <c r="AA51" s="120">
        <v>8.1963904216210022</v>
      </c>
      <c r="AB51" s="96"/>
      <c r="AC51" s="136">
        <v>1.4</v>
      </c>
      <c r="AD51" s="136">
        <v>0.36331849665996419</v>
      </c>
      <c r="AE51" s="136">
        <v>0.17692846626996656</v>
      </c>
      <c r="AF51" s="136">
        <v>0.76303264854309494</v>
      </c>
      <c r="AG51" s="136">
        <v>0.52785480589196132</v>
      </c>
      <c r="AH51" s="136"/>
      <c r="AI51" s="96"/>
      <c r="AJ51" s="151">
        <v>0.30251493928065498</v>
      </c>
      <c r="AK51" s="151">
        <v>0.22911539800442385</v>
      </c>
      <c r="AL51" s="151"/>
      <c r="AM51" s="96"/>
      <c r="AN51" s="164">
        <v>0.8564561679340752</v>
      </c>
      <c r="AO51" s="164">
        <v>0.89347226982109607</v>
      </c>
      <c r="AP51" s="164">
        <v>0.83230919495732891</v>
      </c>
    </row>
    <row r="52" spans="1:42" ht="15" customHeight="1" outlineLevel="1" x14ac:dyDescent="0.2">
      <c r="A52" s="29"/>
      <c r="B52" s="26" t="s">
        <v>54</v>
      </c>
      <c r="C52" s="42">
        <v>2.41</v>
      </c>
      <c r="D52" s="43">
        <v>6.9889999999999999</v>
      </c>
      <c r="G52" s="106"/>
      <c r="H52" s="106">
        <v>2656.7221645659056</v>
      </c>
      <c r="I52" s="106">
        <v>226.85380814835455</v>
      </c>
      <c r="J52" s="106"/>
      <c r="K52" s="106">
        <v>3327.5504326259475</v>
      </c>
      <c r="L52" s="85">
        <v>502.18106661792496</v>
      </c>
      <c r="M52" s="85">
        <v>201.11169629458703</v>
      </c>
      <c r="N52" s="85">
        <v>288.18860825214153</v>
      </c>
      <c r="O52" s="85">
        <v>275.52459591863789</v>
      </c>
      <c r="P52" s="85">
        <v>312.89235738846514</v>
      </c>
      <c r="Q52" s="85">
        <v>498.00153223006754</v>
      </c>
      <c r="R52" s="85">
        <v>405.71998024539994</v>
      </c>
      <c r="S52" s="85">
        <v>197.30839663814396</v>
      </c>
      <c r="T52" s="85">
        <v>166.90542243661983</v>
      </c>
      <c r="U52" s="95"/>
      <c r="V52" s="119">
        <v>831</v>
      </c>
      <c r="W52" s="119">
        <v>534.52425681502962</v>
      </c>
      <c r="X52" s="119">
        <v>801.20632138158317</v>
      </c>
      <c r="Y52" s="119"/>
      <c r="Z52" s="119">
        <v>667.19342969514764</v>
      </c>
      <c r="AA52" s="119">
        <v>531.88627685751362</v>
      </c>
      <c r="AB52" s="95"/>
      <c r="AC52" s="135">
        <v>691</v>
      </c>
      <c r="AD52" s="135">
        <v>434.2952744387436</v>
      </c>
      <c r="AE52" s="135">
        <v>232.78122346196409</v>
      </c>
      <c r="AF52" s="135">
        <v>518.07153163736155</v>
      </c>
      <c r="AG52" s="135">
        <v>580.18813180856773</v>
      </c>
      <c r="AH52" s="135"/>
      <c r="AI52" s="95"/>
      <c r="AJ52" s="150">
        <v>703.16624760763773</v>
      </c>
      <c r="AK52" s="150">
        <v>677.01386677942889</v>
      </c>
      <c r="AL52" s="150"/>
      <c r="AM52" s="95"/>
      <c r="AN52" s="163">
        <v>1120.9491605913847</v>
      </c>
      <c r="AO52" s="163">
        <v>1143.620860083812</v>
      </c>
      <c r="AP52" s="163">
        <v>1144.0726510990166</v>
      </c>
    </row>
    <row r="53" spans="1:42" ht="15" customHeight="1" outlineLevel="1" x14ac:dyDescent="0.2">
      <c r="A53" s="29"/>
      <c r="B53" s="24" t="s">
        <v>38</v>
      </c>
      <c r="C53" s="42">
        <v>0.23699999999999999</v>
      </c>
      <c r="D53" s="43">
        <v>0.68700000000000006</v>
      </c>
      <c r="G53" s="107"/>
      <c r="H53" s="107">
        <v>53.471556018288013</v>
      </c>
      <c r="I53" s="107">
        <v>38.741601244684013</v>
      </c>
      <c r="J53" s="107"/>
      <c r="K53" s="107">
        <v>83.569064128044971</v>
      </c>
      <c r="L53" s="86">
        <v>53.542652390832636</v>
      </c>
      <c r="M53" s="86">
        <v>34.721957148345851</v>
      </c>
      <c r="N53" s="86">
        <v>47.719446568064292</v>
      </c>
      <c r="O53" s="86">
        <v>42.784675650355922</v>
      </c>
      <c r="P53" s="86">
        <v>47.331495280558329</v>
      </c>
      <c r="Q53" s="86">
        <v>51.410746866493334</v>
      </c>
      <c r="R53" s="86">
        <v>47.290043425746802</v>
      </c>
      <c r="S53" s="86">
        <v>47.310707786109568</v>
      </c>
      <c r="T53" s="86">
        <v>36.941253123331599</v>
      </c>
      <c r="U53" s="96"/>
      <c r="V53" s="120">
        <v>94.2</v>
      </c>
      <c r="W53" s="120">
        <v>56.058287049967092</v>
      </c>
      <c r="X53" s="120">
        <v>79.126649441820348</v>
      </c>
      <c r="Y53" s="120"/>
      <c r="Z53" s="120">
        <v>75.010159945479018</v>
      </c>
      <c r="AA53" s="120">
        <v>73.001877798329602</v>
      </c>
      <c r="AB53" s="96"/>
      <c r="AC53" s="136">
        <v>53.1</v>
      </c>
      <c r="AD53" s="136">
        <v>57.467264176649131</v>
      </c>
      <c r="AE53" s="136">
        <v>56.407691193396481</v>
      </c>
      <c r="AF53" s="136">
        <v>97.851839625044718</v>
      </c>
      <c r="AG53" s="136">
        <v>72.884172365874662</v>
      </c>
      <c r="AH53" s="136"/>
      <c r="AI53" s="96"/>
      <c r="AJ53" s="151">
        <v>38.534888514670996</v>
      </c>
      <c r="AK53" s="151">
        <v>34.401668481587485</v>
      </c>
      <c r="AL53" s="151"/>
      <c r="AM53" s="96"/>
      <c r="AN53" s="164">
        <v>97.679812062376698</v>
      </c>
      <c r="AO53" s="164">
        <v>95.860952921920543</v>
      </c>
      <c r="AP53" s="164">
        <v>103.00832111716001</v>
      </c>
    </row>
    <row r="54" spans="1:42" ht="15" customHeight="1" outlineLevel="1" x14ac:dyDescent="0.2">
      <c r="A54" s="29"/>
      <c r="B54" s="24" t="s">
        <v>55</v>
      </c>
      <c r="C54" s="42">
        <v>0.61199999999999999</v>
      </c>
      <c r="D54" s="43">
        <v>1.7749999999999999</v>
      </c>
      <c r="G54" s="107"/>
      <c r="H54" s="107">
        <v>119.69620574462121</v>
      </c>
      <c r="I54" s="107">
        <v>80.917921478457188</v>
      </c>
      <c r="J54" s="107"/>
      <c r="K54" s="107">
        <v>173.33648066254611</v>
      </c>
      <c r="L54" s="86">
        <v>105.86537462182207</v>
      </c>
      <c r="M54" s="86">
        <v>74.743985494680317</v>
      </c>
      <c r="N54" s="86">
        <v>100.37088717635247</v>
      </c>
      <c r="O54" s="86">
        <v>88.98162560520332</v>
      </c>
      <c r="P54" s="86">
        <v>106.79088123822343</v>
      </c>
      <c r="Q54" s="86">
        <v>110.06913518585864</v>
      </c>
      <c r="R54" s="86">
        <v>101.85956623691241</v>
      </c>
      <c r="S54" s="86">
        <v>101.94529989381995</v>
      </c>
      <c r="T54" s="86">
        <v>78.418952356571793</v>
      </c>
      <c r="U54" s="96"/>
      <c r="V54" s="120">
        <v>203.5</v>
      </c>
      <c r="W54" s="120">
        <v>118.55795102145869</v>
      </c>
      <c r="X54" s="120">
        <v>175.84514558807021</v>
      </c>
      <c r="Y54" s="120"/>
      <c r="Z54" s="120">
        <v>167.19758082775184</v>
      </c>
      <c r="AA54" s="120">
        <v>161.78797524436732</v>
      </c>
      <c r="AB54" s="96"/>
      <c r="AC54" s="136">
        <v>116.4</v>
      </c>
      <c r="AD54" s="136">
        <v>117.91664256126727</v>
      </c>
      <c r="AE54" s="136">
        <v>123.70819159329136</v>
      </c>
      <c r="AF54" s="136">
        <v>207.24350745020828</v>
      </c>
      <c r="AG54" s="136">
        <v>154.00381744075082</v>
      </c>
      <c r="AH54" s="136"/>
      <c r="AI54" s="96"/>
      <c r="AJ54" s="151">
        <v>87.515356107759516</v>
      </c>
      <c r="AK54" s="151">
        <v>79.155929250487858</v>
      </c>
      <c r="AL54" s="151"/>
      <c r="AM54" s="96"/>
      <c r="AN54" s="164">
        <v>191.80250618667409</v>
      </c>
      <c r="AO54" s="164">
        <v>191.39846192487377</v>
      </c>
      <c r="AP54" s="164">
        <v>204.58531655988432</v>
      </c>
    </row>
    <row r="55" spans="1:42" ht="15" customHeight="1" outlineLevel="1" x14ac:dyDescent="0.2">
      <c r="A55" s="29"/>
      <c r="B55" s="24" t="s">
        <v>56</v>
      </c>
      <c r="C55" s="42">
        <v>9.5000000000000001E-2</v>
      </c>
      <c r="D55" s="43">
        <v>0.27600000000000002</v>
      </c>
      <c r="G55" s="107"/>
      <c r="H55" s="107">
        <v>14.470565767840906</v>
      </c>
      <c r="I55" s="107">
        <v>9.7636835172689551</v>
      </c>
      <c r="J55" s="107"/>
      <c r="K55" s="107">
        <v>19.85845048999666</v>
      </c>
      <c r="L55" s="86">
        <v>13.749219118619385</v>
      </c>
      <c r="M55" s="86">
        <v>10.1655677258157</v>
      </c>
      <c r="N55" s="86">
        <v>12.345592135367605</v>
      </c>
      <c r="O55" s="86">
        <v>11.901585465597011</v>
      </c>
      <c r="P55" s="86">
        <v>14.16819492298889</v>
      </c>
      <c r="Q55" s="86">
        <v>13.356914174005754</v>
      </c>
      <c r="R55" s="86">
        <v>13.359387816733422</v>
      </c>
      <c r="S55" s="86">
        <v>13.307735337605415</v>
      </c>
      <c r="T55" s="86">
        <v>10.378312950299394</v>
      </c>
      <c r="U55" s="96"/>
      <c r="V55" s="120">
        <v>24.27</v>
      </c>
      <c r="W55" s="120">
        <v>14.375144509232678</v>
      </c>
      <c r="X55" s="120">
        <v>21.813326907760832</v>
      </c>
      <c r="Y55" s="120"/>
      <c r="Z55" s="120">
        <v>20.955281788390334</v>
      </c>
      <c r="AA55" s="120">
        <v>20.286613912143459</v>
      </c>
      <c r="AB55" s="96"/>
      <c r="AC55" s="136">
        <v>14.5</v>
      </c>
      <c r="AD55" s="136">
        <v>13.853881578507872</v>
      </c>
      <c r="AE55" s="136">
        <v>16.740923805569039</v>
      </c>
      <c r="AF55" s="136">
        <v>24.43468798322014</v>
      </c>
      <c r="AG55" s="136">
        <v>18.053320484358135</v>
      </c>
      <c r="AH55" s="136"/>
      <c r="AI55" s="96"/>
      <c r="AJ55" s="151">
        <v>11.441104556420271</v>
      </c>
      <c r="AK55" s="151">
        <v>10.28152629860878</v>
      </c>
      <c r="AL55" s="151"/>
      <c r="AM55" s="96"/>
      <c r="AN55" s="164">
        <v>20.882488694938282</v>
      </c>
      <c r="AO55" s="164">
        <v>20.683545976290411</v>
      </c>
      <c r="AP55" s="164">
        <v>22.265347997232581</v>
      </c>
    </row>
    <row r="56" spans="1:42" ht="15" customHeight="1" outlineLevel="1" x14ac:dyDescent="0.2">
      <c r="A56" s="29"/>
      <c r="B56" s="24" t="s">
        <v>19</v>
      </c>
      <c r="C56" s="42">
        <v>0.46700000000000003</v>
      </c>
      <c r="D56" s="43">
        <v>1.3540000000000001</v>
      </c>
      <c r="G56" s="107"/>
      <c r="H56" s="107">
        <v>58.279467781583641</v>
      </c>
      <c r="I56" s="107">
        <v>40.654540698505109</v>
      </c>
      <c r="J56" s="107"/>
      <c r="K56" s="107">
        <v>76.597743603035696</v>
      </c>
      <c r="L56" s="86">
        <v>58.509392007791661</v>
      </c>
      <c r="M56" s="86">
        <v>43.33771242735461</v>
      </c>
      <c r="N56" s="86">
        <v>49.832773403455853</v>
      </c>
      <c r="O56" s="86">
        <v>50.649043745690669</v>
      </c>
      <c r="P56" s="86">
        <v>60.790559040195554</v>
      </c>
      <c r="Q56" s="86">
        <v>53.371743487187423</v>
      </c>
      <c r="R56" s="86">
        <v>57.140115084231127</v>
      </c>
      <c r="S56" s="86">
        <v>55.922046789191846</v>
      </c>
      <c r="T56" s="86">
        <v>44.193275035477875</v>
      </c>
      <c r="U56" s="96"/>
      <c r="V56" s="120">
        <v>99</v>
      </c>
      <c r="W56" s="120">
        <v>56.877570953018484</v>
      </c>
      <c r="X56" s="120">
        <v>89.896985114493603</v>
      </c>
      <c r="Y56" s="120"/>
      <c r="Z56" s="120">
        <v>87.120599156744305</v>
      </c>
      <c r="AA56" s="120">
        <v>81.569445019871381</v>
      </c>
      <c r="AB56" s="96"/>
      <c r="AC56" s="136">
        <v>58</v>
      </c>
      <c r="AD56" s="136">
        <v>52.339644035269956</v>
      </c>
      <c r="AE56" s="136">
        <v>71.287815222051151</v>
      </c>
      <c r="AF56" s="136">
        <v>93.03021058832266</v>
      </c>
      <c r="AG56" s="136">
        <v>72.316908344471145</v>
      </c>
      <c r="AH56" s="136"/>
      <c r="AI56" s="96"/>
      <c r="AJ56" s="151">
        <v>49.390742749602374</v>
      </c>
      <c r="AK56" s="151">
        <v>43.556756438073101</v>
      </c>
      <c r="AL56" s="151"/>
      <c r="AM56" s="96"/>
      <c r="AN56" s="164">
        <v>72.690943126938393</v>
      </c>
      <c r="AO56" s="164">
        <v>71.998760558635865</v>
      </c>
      <c r="AP56" s="164">
        <v>77.417376639152309</v>
      </c>
    </row>
    <row r="57" spans="1:42" ht="15" customHeight="1" outlineLevel="1" x14ac:dyDescent="0.2">
      <c r="A57" s="29"/>
      <c r="B57" s="24" t="s">
        <v>57</v>
      </c>
      <c r="C57" s="42">
        <v>0.153</v>
      </c>
      <c r="D57" s="43">
        <v>0.44400000000000001</v>
      </c>
      <c r="G57" s="107"/>
      <c r="H57" s="107">
        <v>10.787781774050371</v>
      </c>
      <c r="I57" s="107">
        <v>7.8202658086614223</v>
      </c>
      <c r="J57" s="107"/>
      <c r="K57" s="107">
        <v>12.873431832626622</v>
      </c>
      <c r="L57" s="86">
        <v>9.8361282178534069</v>
      </c>
      <c r="M57" s="86">
        <v>8.10810007226533</v>
      </c>
      <c r="N57" s="86">
        <v>9.3460871530274847</v>
      </c>
      <c r="O57" s="86">
        <v>8.8658962821973244</v>
      </c>
      <c r="P57" s="86">
        <v>10.319553524770509</v>
      </c>
      <c r="Q57" s="86">
        <v>9.9604793795416526</v>
      </c>
      <c r="R57" s="86">
        <v>9.8488962219243668</v>
      </c>
      <c r="S57" s="86">
        <v>9.2118688755975597</v>
      </c>
      <c r="T57" s="86">
        <v>7.9565612386420757</v>
      </c>
      <c r="U57" s="96"/>
      <c r="V57" s="120">
        <v>19.71</v>
      </c>
      <c r="W57" s="120">
        <v>11.427791668459147</v>
      </c>
      <c r="X57" s="120">
        <v>16.070011569551845</v>
      </c>
      <c r="Y57" s="120"/>
      <c r="Z57" s="120">
        <v>16.562868093559533</v>
      </c>
      <c r="AA57" s="120">
        <v>16.519185061392118</v>
      </c>
      <c r="AB57" s="96"/>
      <c r="AC57" s="136">
        <v>11.12</v>
      </c>
      <c r="AD57" s="136">
        <v>9.9966423548220966</v>
      </c>
      <c r="AE57" s="136">
        <v>12.556140043666975</v>
      </c>
      <c r="AF57" s="136">
        <v>17.067848515802272</v>
      </c>
      <c r="AG57" s="136">
        <v>12.494535421456884</v>
      </c>
      <c r="AH57" s="136"/>
      <c r="AI57" s="96"/>
      <c r="AJ57" s="151">
        <v>10.095724916130742</v>
      </c>
      <c r="AK57" s="151">
        <v>9.7998751505259634</v>
      </c>
      <c r="AL57" s="151"/>
      <c r="AM57" s="96"/>
      <c r="AN57" s="164">
        <v>10.619027208083734</v>
      </c>
      <c r="AO57" s="164">
        <v>10.52343672092543</v>
      </c>
      <c r="AP57" s="164">
        <v>11.515465713677775</v>
      </c>
    </row>
    <row r="58" spans="1:42" ht="15" customHeight="1" outlineLevel="1" x14ac:dyDescent="0.2">
      <c r="A58" s="29"/>
      <c r="B58" s="24" t="s">
        <v>58</v>
      </c>
      <c r="C58" s="42">
        <v>5.8000000000000003E-2</v>
      </c>
      <c r="D58" s="43">
        <v>0.16800000000000001</v>
      </c>
      <c r="G58" s="107"/>
      <c r="H58" s="107">
        <v>3.8495619001258627</v>
      </c>
      <c r="I58" s="107">
        <v>2.8318287085756917</v>
      </c>
      <c r="J58" s="107"/>
      <c r="K58" s="107">
        <v>4.1561804993475278</v>
      </c>
      <c r="L58" s="86">
        <v>3.0245494904076771</v>
      </c>
      <c r="M58" s="86">
        <v>2.4192349905334041</v>
      </c>
      <c r="N58" s="86">
        <v>3.0152070283102561</v>
      </c>
      <c r="O58" s="86">
        <v>2.6792190968765932</v>
      </c>
      <c r="P58" s="86">
        <v>3.1670669667461779</v>
      </c>
      <c r="Q58" s="86">
        <v>3.103833696539176</v>
      </c>
      <c r="R58" s="86">
        <v>3.0270824688787812</v>
      </c>
      <c r="S58" s="86">
        <v>2.8304487870149497</v>
      </c>
      <c r="T58" s="86">
        <v>2.4702557971942793</v>
      </c>
      <c r="U58" s="96"/>
      <c r="V58" s="120">
        <v>5.66</v>
      </c>
      <c r="W58" s="120">
        <v>3.3912787874767636</v>
      </c>
      <c r="X58" s="120">
        <v>4.7592252070619221</v>
      </c>
      <c r="Y58" s="120"/>
      <c r="Z58" s="120">
        <v>4.7852835468361032</v>
      </c>
      <c r="AA58" s="120">
        <v>4.7630970206629071</v>
      </c>
      <c r="AB58" s="96"/>
      <c r="AC58" s="136">
        <v>3.42</v>
      </c>
      <c r="AD58" s="136">
        <v>2.9540640430418041</v>
      </c>
      <c r="AE58" s="136">
        <v>3.6893143579155887</v>
      </c>
      <c r="AF58" s="136">
        <v>4.984909697443535</v>
      </c>
      <c r="AG58" s="136">
        <v>3.7269682195495633</v>
      </c>
      <c r="AH58" s="136"/>
      <c r="AI58" s="96"/>
      <c r="AJ58" s="151">
        <v>3.1039486104701743</v>
      </c>
      <c r="AK58" s="151">
        <v>3.0083619130601567</v>
      </c>
      <c r="AL58" s="151"/>
      <c r="AM58" s="96"/>
      <c r="AN58" s="164">
        <v>2.9123858320488587</v>
      </c>
      <c r="AO58" s="164">
        <v>2.944412517840465</v>
      </c>
      <c r="AP58" s="164">
        <v>3.0979601333887343</v>
      </c>
    </row>
    <row r="59" spans="1:42" ht="15" customHeight="1" outlineLevel="1" x14ac:dyDescent="0.2">
      <c r="A59" s="29"/>
      <c r="B59" s="24" t="s">
        <v>59</v>
      </c>
      <c r="C59" s="48">
        <v>0.20549999999999999</v>
      </c>
      <c r="D59" s="49">
        <v>0.59599999999999997</v>
      </c>
      <c r="G59" s="107"/>
      <c r="H59" s="107">
        <v>10.707077856830011</v>
      </c>
      <c r="I59" s="107">
        <v>7.6198992463327988</v>
      </c>
      <c r="J59" s="107"/>
      <c r="K59" s="107">
        <v>12.24575946371151</v>
      </c>
      <c r="L59" s="86">
        <v>8.6869985706400907</v>
      </c>
      <c r="M59" s="86">
        <v>7.2455074565689923</v>
      </c>
      <c r="N59" s="86">
        <v>8.7854425605186801</v>
      </c>
      <c r="O59" s="86">
        <v>7.8488230239977153</v>
      </c>
      <c r="P59" s="86">
        <v>8.9998759554453311</v>
      </c>
      <c r="Q59" s="86">
        <v>9.288479965309687</v>
      </c>
      <c r="R59" s="86">
        <v>8.4960444972142799</v>
      </c>
      <c r="S59" s="86">
        <v>7.8499836819111311</v>
      </c>
      <c r="T59" s="86">
        <v>6.9598059081031716</v>
      </c>
      <c r="U59" s="96"/>
      <c r="V59" s="120">
        <v>15.58</v>
      </c>
      <c r="W59" s="120">
        <v>8.6579070740326785</v>
      </c>
      <c r="X59" s="120">
        <v>14.451102633287325</v>
      </c>
      <c r="Y59" s="120"/>
      <c r="Z59" s="120">
        <v>15.071622264300204</v>
      </c>
      <c r="AA59" s="120">
        <v>12.372601295683879</v>
      </c>
      <c r="AB59" s="96"/>
      <c r="AC59" s="136">
        <v>8.4700000000000006</v>
      </c>
      <c r="AD59" s="136">
        <v>6.9623588105111489</v>
      </c>
      <c r="AE59" s="136">
        <v>11.076402832404598</v>
      </c>
      <c r="AF59" s="136">
        <v>12.531321479828888</v>
      </c>
      <c r="AG59" s="136">
        <v>11.430145603911956</v>
      </c>
      <c r="AH59" s="136"/>
      <c r="AI59" s="96"/>
      <c r="AJ59" s="151">
        <v>9.7828701021479834</v>
      </c>
      <c r="AK59" s="151">
        <v>8.0775003864294703</v>
      </c>
      <c r="AL59" s="151"/>
      <c r="AM59" s="96"/>
      <c r="AN59" s="164">
        <v>5.8840005155161581</v>
      </c>
      <c r="AO59" s="164">
        <v>6.0367765775460391</v>
      </c>
      <c r="AP59" s="164">
        <v>6.7263930697567762</v>
      </c>
    </row>
    <row r="60" spans="1:42" ht="12.75" customHeight="1" outlineLevel="1" x14ac:dyDescent="0.2">
      <c r="A60" s="29"/>
      <c r="B60" s="24" t="s">
        <v>60</v>
      </c>
      <c r="C60" s="48">
        <v>3.7400000000000003E-2</v>
      </c>
      <c r="D60" s="49">
        <v>0.108</v>
      </c>
      <c r="G60" s="107"/>
      <c r="H60" s="107">
        <v>1.3269244492440848</v>
      </c>
      <c r="I60" s="107">
        <v>1.0201982884400158</v>
      </c>
      <c r="J60" s="107"/>
      <c r="K60" s="107">
        <v>1.4447201146486119</v>
      </c>
      <c r="L60" s="86">
        <v>1.114839389961648</v>
      </c>
      <c r="M60" s="86">
        <v>0.96260124395499147</v>
      </c>
      <c r="N60" s="86">
        <v>1.0972191247306142</v>
      </c>
      <c r="O60" s="86">
        <v>1.0342861188775865</v>
      </c>
      <c r="P60" s="86">
        <v>1.1790345352294771</v>
      </c>
      <c r="Q60" s="86">
        <v>1.1360081890566245</v>
      </c>
      <c r="R60" s="86">
        <v>1.1030000143276371</v>
      </c>
      <c r="S60" s="86">
        <v>0.98580854322114342</v>
      </c>
      <c r="T60" s="86">
        <v>0.90307881589115679</v>
      </c>
      <c r="U60" s="96"/>
      <c r="V60" s="120">
        <v>1.95</v>
      </c>
      <c r="W60" s="120">
        <v>1.2308801242345997</v>
      </c>
      <c r="X60" s="120">
        <v>1.6754680695158222</v>
      </c>
      <c r="Y60" s="120"/>
      <c r="Z60" s="120">
        <v>1.8286690159003234</v>
      </c>
      <c r="AA60" s="120">
        <v>1.7749857185680094</v>
      </c>
      <c r="AB60" s="96"/>
      <c r="AC60" s="136">
        <v>1.1100000000000001</v>
      </c>
      <c r="AD60" s="136">
        <v>1.0039039963586063</v>
      </c>
      <c r="AE60" s="136">
        <v>1.4216175276905065</v>
      </c>
      <c r="AF60" s="136">
        <v>1.8042041567158968</v>
      </c>
      <c r="AG60" s="136">
        <v>1.3199133355002557</v>
      </c>
      <c r="AH60" s="136"/>
      <c r="AI60" s="96"/>
      <c r="AJ60" s="151">
        <v>1.2554766800293329</v>
      </c>
      <c r="AK60" s="151">
        <v>1.1549983204040579</v>
      </c>
      <c r="AL60" s="151"/>
      <c r="AM60" s="96"/>
      <c r="AN60" s="164">
        <v>0.81895507281415336</v>
      </c>
      <c r="AO60" s="164">
        <v>0.81697555093765517</v>
      </c>
      <c r="AP60" s="164">
        <v>0.93243204247376388</v>
      </c>
    </row>
    <row r="61" spans="1:42" ht="15" customHeight="1" outlineLevel="1" x14ac:dyDescent="0.2">
      <c r="A61" s="29"/>
      <c r="B61" s="24" t="s">
        <v>61</v>
      </c>
      <c r="C61" s="48">
        <v>0.254</v>
      </c>
      <c r="D61" s="49">
        <v>0.73699999999999999</v>
      </c>
      <c r="G61" s="107"/>
      <c r="H61" s="107">
        <v>6.6713199519182611</v>
      </c>
      <c r="I61" s="107">
        <v>5.4247341475165944</v>
      </c>
      <c r="J61" s="107"/>
      <c r="K61" s="107">
        <v>7.4538013788681923</v>
      </c>
      <c r="L61" s="86">
        <v>5.5300795635757014</v>
      </c>
      <c r="M61" s="86">
        <v>4.9657220736223877</v>
      </c>
      <c r="N61" s="86">
        <v>5.7319026734933862</v>
      </c>
      <c r="O61" s="86">
        <v>5.2798629599742757</v>
      </c>
      <c r="P61" s="86">
        <v>5.933048953655959</v>
      </c>
      <c r="Q61" s="86">
        <v>5.7659573630680168</v>
      </c>
      <c r="R61" s="86">
        <v>5.5515219561419613</v>
      </c>
      <c r="S61" s="86">
        <v>4.8660712894033953</v>
      </c>
      <c r="T61" s="86">
        <v>4.5959683613054381</v>
      </c>
      <c r="U61" s="96"/>
      <c r="V61" s="120">
        <v>9.6199999999999992</v>
      </c>
      <c r="W61" s="120">
        <v>6.4497590336339661</v>
      </c>
      <c r="X61" s="120">
        <v>8.1901079083381543</v>
      </c>
      <c r="Y61" s="120"/>
      <c r="Z61" s="120">
        <v>9.1379203195158869</v>
      </c>
      <c r="AA61" s="120">
        <v>8.6868968668636892</v>
      </c>
      <c r="AB61" s="96"/>
      <c r="AC61" s="136">
        <v>5.35</v>
      </c>
      <c r="AD61" s="136">
        <v>4.696109247298577</v>
      </c>
      <c r="AE61" s="136">
        <v>7.231452998919659</v>
      </c>
      <c r="AF61" s="136">
        <v>8.4528698779875153</v>
      </c>
      <c r="AG61" s="136">
        <v>6.4454804401843973</v>
      </c>
      <c r="AH61" s="136"/>
      <c r="AI61" s="96"/>
      <c r="AJ61" s="151">
        <v>6.7695863108103262</v>
      </c>
      <c r="AK61" s="151">
        <v>6.1254926589425329</v>
      </c>
      <c r="AL61" s="151"/>
      <c r="AM61" s="96"/>
      <c r="AN61" s="164">
        <v>3.6119500927131161</v>
      </c>
      <c r="AO61" s="164">
        <v>3.6027395414012879</v>
      </c>
      <c r="AP61" s="164">
        <v>4.140347732214992</v>
      </c>
    </row>
    <row r="62" spans="1:42" ht="12.75" customHeight="1" outlineLevel="1" x14ac:dyDescent="0.2">
      <c r="A62" s="29"/>
      <c r="B62" s="24" t="s">
        <v>62</v>
      </c>
      <c r="C62" s="48">
        <v>5.6599999999999998E-2</v>
      </c>
      <c r="D62" s="49">
        <v>0.16400000000000001</v>
      </c>
      <c r="G62" s="107"/>
      <c r="H62" s="107">
        <v>1.136912804929828</v>
      </c>
      <c r="I62" s="107">
        <v>0.93730472936506781</v>
      </c>
      <c r="J62" s="107"/>
      <c r="K62" s="107">
        <v>1.3290968072218521</v>
      </c>
      <c r="L62" s="86">
        <v>0.97086639605624281</v>
      </c>
      <c r="M62" s="86">
        <v>0.8671530545720153</v>
      </c>
      <c r="N62" s="86">
        <v>0.99415036219950104</v>
      </c>
      <c r="O62" s="86">
        <v>0.90142936719120248</v>
      </c>
      <c r="P62" s="86">
        <v>1.0350288920928348</v>
      </c>
      <c r="Q62" s="86">
        <v>0.97661038968969938</v>
      </c>
      <c r="R62" s="86">
        <v>0.93611187784449956</v>
      </c>
      <c r="S62" s="86">
        <v>0.83145741570787435</v>
      </c>
      <c r="T62" s="86">
        <v>0.7955544320538297</v>
      </c>
      <c r="U62" s="96"/>
      <c r="V62" s="120">
        <v>1.48</v>
      </c>
      <c r="W62" s="120">
        <v>1.1061982330724942</v>
      </c>
      <c r="X62" s="120">
        <v>1.3275242040763684</v>
      </c>
      <c r="Y62" s="120"/>
      <c r="Z62" s="120">
        <v>1.5199458074141661</v>
      </c>
      <c r="AA62" s="120">
        <v>1.3741478086522436</v>
      </c>
      <c r="AB62" s="96"/>
      <c r="AC62" s="136">
        <v>0.87</v>
      </c>
      <c r="AD62" s="136">
        <v>0.77590416191943834</v>
      </c>
      <c r="AE62" s="136">
        <v>1.2802709907882495</v>
      </c>
      <c r="AF62" s="136">
        <v>1.39783168919395</v>
      </c>
      <c r="AG62" s="136">
        <v>1.0607947833192328</v>
      </c>
      <c r="AH62" s="136"/>
      <c r="AI62" s="96"/>
      <c r="AJ62" s="151">
        <v>1.1704109799442359</v>
      </c>
      <c r="AK62" s="151">
        <v>1.1162114378235326</v>
      </c>
      <c r="AL62" s="151"/>
      <c r="AM62" s="96"/>
      <c r="AN62" s="164">
        <v>0.57321041021717711</v>
      </c>
      <c r="AO62" s="164">
        <v>0.56429089937264576</v>
      </c>
      <c r="AP62" s="164">
        <v>0.67649855376755341</v>
      </c>
    </row>
    <row r="63" spans="1:42" ht="15" customHeight="1" outlineLevel="1" x14ac:dyDescent="0.2">
      <c r="A63" s="29"/>
      <c r="B63" s="24" t="s">
        <v>63</v>
      </c>
      <c r="C63" s="48">
        <v>0.16550000000000001</v>
      </c>
      <c r="D63" s="49">
        <v>0.48</v>
      </c>
      <c r="G63" s="107"/>
      <c r="H63" s="107">
        <v>2.9551602929708665</v>
      </c>
      <c r="I63" s="107">
        <v>2.3967520574726295</v>
      </c>
      <c r="J63" s="107"/>
      <c r="K63" s="107">
        <v>3.4354460379332479</v>
      </c>
      <c r="L63" s="86">
        <v>2.2425404637860864</v>
      </c>
      <c r="M63" s="86">
        <v>2.033386695752466</v>
      </c>
      <c r="N63" s="86">
        <v>2.499300079138767</v>
      </c>
      <c r="O63" s="86">
        <v>2.2380884368112333</v>
      </c>
      <c r="P63" s="86">
        <v>2.5393178791859286</v>
      </c>
      <c r="Q63" s="86">
        <v>2.4465001374399735</v>
      </c>
      <c r="R63" s="86">
        <v>2.215848938947667</v>
      </c>
      <c r="S63" s="86">
        <v>1.9733288958521251</v>
      </c>
      <c r="T63" s="86">
        <v>1.979964248754909</v>
      </c>
      <c r="U63" s="96"/>
      <c r="V63" s="120">
        <v>3.41</v>
      </c>
      <c r="W63" s="120">
        <v>2.8429775134040667</v>
      </c>
      <c r="X63" s="120">
        <v>3.2325064060903395</v>
      </c>
      <c r="Y63" s="120"/>
      <c r="Z63" s="120">
        <v>3.5908000034342695</v>
      </c>
      <c r="AA63" s="120">
        <v>3.4843893246995372</v>
      </c>
      <c r="AB63" s="96"/>
      <c r="AC63" s="136">
        <v>1.92</v>
      </c>
      <c r="AD63" s="136">
        <v>1.9051738670653793</v>
      </c>
      <c r="AE63" s="136">
        <v>3.0531471554297838</v>
      </c>
      <c r="AF63" s="136">
        <v>3.3838298121778601</v>
      </c>
      <c r="AG63" s="136">
        <v>2.5847956179990392</v>
      </c>
      <c r="AH63" s="136"/>
      <c r="AI63" s="96"/>
      <c r="AJ63" s="151">
        <v>2.9576459713065288</v>
      </c>
      <c r="AK63" s="151">
        <v>2.7926207950697606</v>
      </c>
      <c r="AL63" s="151"/>
      <c r="AM63" s="96"/>
      <c r="AN63" s="164">
        <v>1.2212593741747597</v>
      </c>
      <c r="AO63" s="164">
        <v>1.2215948506578618</v>
      </c>
      <c r="AP63" s="164">
        <v>1.4612371096221006</v>
      </c>
    </row>
    <row r="64" spans="1:42" ht="12.75" customHeight="1" outlineLevel="1" x14ac:dyDescent="0.2">
      <c r="A64" s="29"/>
      <c r="B64" s="24" t="s">
        <v>64</v>
      </c>
      <c r="C64" s="48">
        <v>2.5499999999999998E-2</v>
      </c>
      <c r="D64" s="49">
        <v>7.3999999999999996E-2</v>
      </c>
      <c r="G64" s="107"/>
      <c r="H64" s="107">
        <v>0.36850076330934273</v>
      </c>
      <c r="I64" s="107">
        <v>0.2968758358629951</v>
      </c>
      <c r="J64" s="107"/>
      <c r="K64" s="107">
        <v>0.43328301633677352</v>
      </c>
      <c r="L64" s="86">
        <v>0.29517939522699643</v>
      </c>
      <c r="M64" s="86">
        <v>0.26313706777886509</v>
      </c>
      <c r="N64" s="86">
        <v>0.31069092736636866</v>
      </c>
      <c r="O64" s="86">
        <v>0.2909317763443211</v>
      </c>
      <c r="P64" s="86">
        <v>0.31936789008157834</v>
      </c>
      <c r="Q64" s="86">
        <v>0.30198533825981039</v>
      </c>
      <c r="R64" s="86">
        <v>0.28519201172027231</v>
      </c>
      <c r="S64" s="86">
        <v>0.25460813301678736</v>
      </c>
      <c r="T64" s="86">
        <v>0.26359459275678432</v>
      </c>
      <c r="U64" s="96"/>
      <c r="V64" s="120">
        <v>0.45</v>
      </c>
      <c r="W64" s="120">
        <v>0.35773600223004731</v>
      </c>
      <c r="X64" s="120">
        <v>0.35804062552734089</v>
      </c>
      <c r="Y64" s="120"/>
      <c r="Z64" s="120">
        <v>0.42064584618895129</v>
      </c>
      <c r="AA64" s="120">
        <v>0.41078087703828942</v>
      </c>
      <c r="AB64" s="96"/>
      <c r="AC64" s="136">
        <v>0.25</v>
      </c>
      <c r="AD64" s="136">
        <v>0.22571105202493985</v>
      </c>
      <c r="AE64" s="136">
        <v>0.38928019902616939</v>
      </c>
      <c r="AF64" s="136">
        <v>0.40232444342708717</v>
      </c>
      <c r="AG64" s="136">
        <v>0.30761266018619016</v>
      </c>
      <c r="AH64" s="136"/>
      <c r="AI64" s="96"/>
      <c r="AJ64" s="151">
        <v>0.37032906886780997</v>
      </c>
      <c r="AK64" s="151">
        <v>0.35990021537560235</v>
      </c>
      <c r="AL64" s="151"/>
      <c r="AM64" s="96"/>
      <c r="AN64" s="164">
        <v>0.15583122559182214</v>
      </c>
      <c r="AO64" s="164">
        <v>0.15510982900661177</v>
      </c>
      <c r="AP64" s="164">
        <v>0.19382111415472061</v>
      </c>
    </row>
    <row r="65" spans="1:42" ht="15" customHeight="1" outlineLevel="1" x14ac:dyDescent="0.2">
      <c r="A65" s="29"/>
      <c r="B65" s="24" t="s">
        <v>65</v>
      </c>
      <c r="C65" s="48">
        <v>0.17</v>
      </c>
      <c r="D65" s="49">
        <v>0.49299999999999999</v>
      </c>
      <c r="G65" s="107"/>
      <c r="H65" s="107">
        <v>2.1706883185125179</v>
      </c>
      <c r="I65" s="107">
        <v>1.8045207145486355</v>
      </c>
      <c r="J65" s="107"/>
      <c r="K65" s="107">
        <v>2.5770128260473641</v>
      </c>
      <c r="L65" s="86">
        <v>1.742290939853109</v>
      </c>
      <c r="M65" s="86">
        <v>1.5509833760956553</v>
      </c>
      <c r="N65" s="86">
        <v>1.8686396513439267</v>
      </c>
      <c r="O65" s="86">
        <v>1.6338505233806146</v>
      </c>
      <c r="P65" s="86">
        <v>1.8148177419800029</v>
      </c>
      <c r="Q65" s="86">
        <v>1.7907961481812822</v>
      </c>
      <c r="R65" s="86">
        <v>1.6154612997374618</v>
      </c>
      <c r="S65" s="86">
        <v>1.3849626408915021</v>
      </c>
      <c r="T65" s="86">
        <v>1.5165932792853027</v>
      </c>
      <c r="U65" s="96"/>
      <c r="V65" s="120">
        <v>2.54</v>
      </c>
      <c r="W65" s="120">
        <v>2.0326809361564662</v>
      </c>
      <c r="X65" s="120">
        <v>2.1459044144813735</v>
      </c>
      <c r="Y65" s="120"/>
      <c r="Z65" s="120">
        <v>2.4136345699121358</v>
      </c>
      <c r="AA65" s="120">
        <v>2.1832726264106537</v>
      </c>
      <c r="AB65" s="96"/>
      <c r="AC65" s="136">
        <v>1.32</v>
      </c>
      <c r="AD65" s="136">
        <v>1.0425914968935772</v>
      </c>
      <c r="AE65" s="136">
        <v>2.3622448945520294</v>
      </c>
      <c r="AF65" s="136">
        <v>1.9267796972259712</v>
      </c>
      <c r="AG65" s="136">
        <v>1.7548926574725801</v>
      </c>
      <c r="AH65" s="136"/>
      <c r="AI65" s="96"/>
      <c r="AJ65" s="151">
        <v>2.2344806483740181</v>
      </c>
      <c r="AK65" s="151">
        <v>1.9939781672290449</v>
      </c>
      <c r="AL65" s="151"/>
      <c r="AM65" s="96"/>
      <c r="AN65" s="164">
        <v>0.9368369326532433</v>
      </c>
      <c r="AO65" s="164">
        <v>0.91612528846926167</v>
      </c>
      <c r="AP65" s="164">
        <v>1.1332299647191568</v>
      </c>
    </row>
    <row r="66" spans="1:42" ht="15" customHeight="1" outlineLevel="1" x14ac:dyDescent="0.2">
      <c r="A66" s="29"/>
      <c r="B66" s="24" t="s">
        <v>66</v>
      </c>
      <c r="C66" s="48">
        <v>2.5399999999999999E-2</v>
      </c>
      <c r="D66" s="49">
        <v>7.3999999999999996E-2</v>
      </c>
      <c r="G66" s="107"/>
      <c r="H66" s="107">
        <v>0.3037404036020851</v>
      </c>
      <c r="I66" s="107">
        <v>0.25739699835378338</v>
      </c>
      <c r="J66" s="107"/>
      <c r="K66" s="107">
        <v>0.36301847002254611</v>
      </c>
      <c r="L66" s="86">
        <v>0.24096840232037514</v>
      </c>
      <c r="M66" s="86">
        <v>0.20603702921574904</v>
      </c>
      <c r="N66" s="86">
        <v>0.25943773945617821</v>
      </c>
      <c r="O66" s="86">
        <v>0.23016183434052853</v>
      </c>
      <c r="P66" s="86">
        <v>0.24962873467916122</v>
      </c>
      <c r="Q66" s="86">
        <v>0.23736650782898983</v>
      </c>
      <c r="R66" s="86">
        <v>0.22572372662912779</v>
      </c>
      <c r="S66" s="86">
        <v>0.18340556892784196</v>
      </c>
      <c r="T66" s="86">
        <v>0.20129954858834162</v>
      </c>
      <c r="U66" s="96"/>
      <c r="V66" s="120">
        <v>0.35</v>
      </c>
      <c r="W66" s="120">
        <v>0.26247352720606804</v>
      </c>
      <c r="X66" s="120">
        <v>0.26925395329482926</v>
      </c>
      <c r="Y66" s="120"/>
      <c r="Z66" s="120">
        <v>0.31926504642895159</v>
      </c>
      <c r="AA66" s="120">
        <v>0.28171596575069979</v>
      </c>
      <c r="AB66" s="96"/>
      <c r="AC66" s="136">
        <v>0.16</v>
      </c>
      <c r="AD66" s="136">
        <v>0.16666097817213318</v>
      </c>
      <c r="AE66" s="136">
        <v>0.31084117845100806</v>
      </c>
      <c r="AF66" s="136">
        <v>0.27039049076008287</v>
      </c>
      <c r="AG66" s="136">
        <v>0.22449517301078498</v>
      </c>
      <c r="AH66" s="136"/>
      <c r="AI66" s="96"/>
      <c r="AJ66" s="151">
        <v>0.30356441477482615</v>
      </c>
      <c r="AK66" s="151">
        <v>0.28716470375462172</v>
      </c>
      <c r="AL66" s="151"/>
      <c r="AM66" s="96"/>
      <c r="AN66" s="164">
        <v>0.12696246846881715</v>
      </c>
      <c r="AO66" s="164">
        <v>0.12456851792043243</v>
      </c>
      <c r="AP66" s="164">
        <v>0.15852350805408127</v>
      </c>
    </row>
    <row r="67" spans="1:42" ht="15" customHeight="1" outlineLevel="1" x14ac:dyDescent="0.2">
      <c r="A67" s="29"/>
      <c r="B67" s="24" t="s">
        <v>67</v>
      </c>
      <c r="C67" s="48">
        <v>0.1066</v>
      </c>
      <c r="D67" s="49">
        <v>0.309</v>
      </c>
      <c r="G67" s="107"/>
      <c r="H67" s="107">
        <v>8.9594409900280976</v>
      </c>
      <c r="I67" s="107">
        <v>6.566916473435068</v>
      </c>
      <c r="J67" s="107"/>
      <c r="K67" s="107">
        <v>10.57911190368722</v>
      </c>
      <c r="L67" s="86">
        <v>6.4792453296464663</v>
      </c>
      <c r="M67" s="86">
        <v>5.0850175017799693</v>
      </c>
      <c r="N67" s="86">
        <v>6.9084276415978545</v>
      </c>
      <c r="O67" s="86">
        <v>5.8087202082641731</v>
      </c>
      <c r="P67" s="86">
        <v>7.9612330529497255</v>
      </c>
      <c r="Q67" s="86">
        <v>7.019366050097152</v>
      </c>
      <c r="R67" s="86">
        <v>6.6808208503506998</v>
      </c>
      <c r="S67" s="86">
        <v>6.4572126861402639</v>
      </c>
      <c r="T67" s="86">
        <v>5.0832853602065287</v>
      </c>
      <c r="U67" s="96"/>
      <c r="V67" s="120">
        <v>15.1</v>
      </c>
      <c r="W67" s="120">
        <v>7.7914925038764942</v>
      </c>
      <c r="X67" s="120">
        <v>11.139669969406096</v>
      </c>
      <c r="Y67" s="120"/>
      <c r="Z67" s="120">
        <v>12.75876204833793</v>
      </c>
      <c r="AA67" s="120">
        <v>11.930039986872004</v>
      </c>
      <c r="AB67" s="96"/>
      <c r="AC67" s="136">
        <v>8.1999999999999993</v>
      </c>
      <c r="AD67" s="136">
        <v>6.9007508270901825</v>
      </c>
      <c r="AE67" s="136">
        <v>8.8883190192892059</v>
      </c>
      <c r="AF67" s="136">
        <v>11.65429276208633</v>
      </c>
      <c r="AG67" s="136">
        <v>9.0271028066535361</v>
      </c>
      <c r="AH67" s="136"/>
      <c r="AI67" s="96"/>
      <c r="AJ67" s="151">
        <v>6.0110250205701208</v>
      </c>
      <c r="AK67" s="151">
        <v>6.0304516934431094</v>
      </c>
      <c r="AL67" s="151"/>
      <c r="AM67" s="96"/>
      <c r="AN67" s="164">
        <v>11.834825380775701</v>
      </c>
      <c r="AO67" s="164">
        <v>11.964550238222669</v>
      </c>
      <c r="AP67" s="164">
        <v>13.35688830865859</v>
      </c>
    </row>
    <row r="68" spans="1:42" ht="15" customHeight="1" outlineLevel="1" x14ac:dyDescent="0.2">
      <c r="A68" s="29"/>
      <c r="B68" s="24" t="s">
        <v>68</v>
      </c>
      <c r="C68" s="42">
        <v>1.4E-2</v>
      </c>
      <c r="D68" s="43">
        <v>4.1000000000000002E-2</v>
      </c>
      <c r="G68" s="107"/>
      <c r="H68" s="107">
        <v>4.1709634086244511</v>
      </c>
      <c r="I68" s="107">
        <v>2.5319187350832375</v>
      </c>
      <c r="J68" s="107"/>
      <c r="K68" s="107">
        <v>4.2197386621729418</v>
      </c>
      <c r="L68" s="86">
        <v>3.1422513238896053</v>
      </c>
      <c r="M68" s="86">
        <v>2.1953236062792696</v>
      </c>
      <c r="N68" s="86">
        <v>3.0438675890014681</v>
      </c>
      <c r="O68" s="86">
        <v>2.6196740346294098</v>
      </c>
      <c r="P68" s="86">
        <v>3.2964711189108331</v>
      </c>
      <c r="Q68" s="86">
        <v>3.3389206553990682</v>
      </c>
      <c r="R68" s="86">
        <v>3.3275958669980183</v>
      </c>
      <c r="S68" s="86">
        <v>3.3356349516172479</v>
      </c>
      <c r="T68" s="86">
        <v>2.2863339597051366</v>
      </c>
      <c r="U68" s="96"/>
      <c r="V68" s="120">
        <v>8.3000000000000007</v>
      </c>
      <c r="W68" s="120">
        <v>3.7293967828940398</v>
      </c>
      <c r="X68" s="120">
        <v>6.4828611001566232</v>
      </c>
      <c r="Y68" s="120"/>
      <c r="Z68" s="120">
        <v>5.491392361143193</v>
      </c>
      <c r="AA68" s="120">
        <v>4.9898486022434634</v>
      </c>
      <c r="AB68" s="96"/>
      <c r="AC68" s="136">
        <v>3.7</v>
      </c>
      <c r="AD68" s="136">
        <v>4.3648361932172932</v>
      </c>
      <c r="AE68" s="136">
        <v>3.758603285419674</v>
      </c>
      <c r="AF68" s="136">
        <v>6.7140882718051484</v>
      </c>
      <c r="AG68" s="136">
        <v>5.3993200946794069</v>
      </c>
      <c r="AH68" s="136"/>
      <c r="AI68" s="96"/>
      <c r="AJ68" s="151">
        <v>3.0665902985985256</v>
      </c>
      <c r="AK68" s="151">
        <v>3.2737895788775284</v>
      </c>
      <c r="AL68" s="151"/>
      <c r="AM68" s="96"/>
      <c r="AN68" s="164">
        <v>7.6579956699772085</v>
      </c>
      <c r="AO68" s="164">
        <v>7.6412414322816984</v>
      </c>
      <c r="AP68" s="164">
        <v>10.740910587650646</v>
      </c>
    </row>
    <row r="69" spans="1:42" ht="12.75" customHeight="1" outlineLevel="1" x14ac:dyDescent="0.2">
      <c r="A69" s="29"/>
      <c r="B69" s="27" t="s">
        <v>69</v>
      </c>
      <c r="C69" s="42">
        <v>9.5000000000000001E-2</v>
      </c>
      <c r="D69" s="43">
        <v>0.02</v>
      </c>
      <c r="G69" s="105"/>
      <c r="H69" s="105"/>
      <c r="I69" s="105"/>
      <c r="J69" s="105"/>
      <c r="K69" s="105"/>
      <c r="L69" s="84"/>
      <c r="M69" s="84"/>
      <c r="N69" s="84"/>
      <c r="O69" s="84"/>
      <c r="P69" s="84"/>
      <c r="Q69" s="84"/>
      <c r="R69" s="84"/>
      <c r="S69" s="84"/>
      <c r="T69" s="84"/>
      <c r="U69" s="94"/>
      <c r="V69" s="118"/>
      <c r="W69" s="118">
        <v>1.4622563621004094</v>
      </c>
      <c r="X69" s="118"/>
      <c r="Y69" s="118"/>
      <c r="Z69" s="118"/>
      <c r="AA69" s="118">
        <v>0.41731931961560192</v>
      </c>
      <c r="AB69" s="94"/>
      <c r="AC69" s="134"/>
      <c r="AD69" s="134">
        <v>9.9020447736944388E-3</v>
      </c>
      <c r="AE69" s="134"/>
      <c r="AF69" s="134">
        <v>1.2296126489781658</v>
      </c>
      <c r="AG69" s="134"/>
      <c r="AH69" s="134"/>
      <c r="AI69" s="94"/>
      <c r="AJ69" s="149"/>
      <c r="AK69" s="149">
        <v>16.702747962299874</v>
      </c>
      <c r="AL69" s="149"/>
      <c r="AM69" s="94"/>
      <c r="AN69" s="162"/>
      <c r="AO69" s="162"/>
      <c r="AP69" s="162"/>
    </row>
    <row r="70" spans="1:42" ht="15" customHeight="1" outlineLevel="1" x14ac:dyDescent="0.25">
      <c r="A70" s="29"/>
      <c r="B70" s="27" t="s">
        <v>70</v>
      </c>
      <c r="C70" s="44">
        <v>0.14000000000000001</v>
      </c>
      <c r="D70" s="45">
        <v>5.0000000000000001E-3</v>
      </c>
      <c r="G70" s="100"/>
      <c r="H70" s="100"/>
      <c r="I70" s="100"/>
      <c r="J70" s="100"/>
      <c r="K70" s="100"/>
      <c r="L70" s="79"/>
      <c r="M70" s="79"/>
      <c r="N70" s="79"/>
      <c r="O70" s="79"/>
      <c r="P70" s="79"/>
      <c r="Q70" s="79"/>
      <c r="R70" s="79"/>
      <c r="S70" s="79"/>
      <c r="T70" s="79"/>
      <c r="U70" s="76"/>
      <c r="V70" s="114"/>
      <c r="W70" s="114"/>
      <c r="X70" s="114"/>
      <c r="Y70" s="114"/>
      <c r="Z70" s="114"/>
      <c r="AA70" s="114"/>
      <c r="AB70" s="76"/>
      <c r="AC70" s="129"/>
      <c r="AD70" s="129"/>
      <c r="AE70" s="129"/>
      <c r="AF70" s="129"/>
      <c r="AG70" s="129"/>
      <c r="AH70" s="129"/>
      <c r="AI70" s="76"/>
      <c r="AJ70" s="144"/>
      <c r="AK70" s="144"/>
      <c r="AL70" s="144"/>
      <c r="AM70" s="76"/>
      <c r="AN70" s="165"/>
      <c r="AO70" s="165"/>
      <c r="AP70" s="165"/>
    </row>
    <row r="71" spans="1:42" ht="12.75" customHeight="1" outlineLevel="1" x14ac:dyDescent="0.2">
      <c r="A71" s="29"/>
      <c r="B71" s="27" t="s">
        <v>71</v>
      </c>
      <c r="C71" s="42">
        <v>2.4700000000000002</v>
      </c>
      <c r="D71" s="43">
        <v>7.0999999999999994E-2</v>
      </c>
      <c r="G71" s="105"/>
      <c r="H71" s="105">
        <v>4.711321663997885</v>
      </c>
      <c r="I71" s="105">
        <v>9.3138258768201236</v>
      </c>
      <c r="J71" s="105"/>
      <c r="K71" s="105">
        <v>4.7618215873062937</v>
      </c>
      <c r="L71" s="84">
        <v>4.9685545066360461</v>
      </c>
      <c r="M71" s="84">
        <v>3.7403459949893283</v>
      </c>
      <c r="N71" s="84">
        <v>4.4867708907629691</v>
      </c>
      <c r="O71" s="84">
        <v>3.610504436677783</v>
      </c>
      <c r="P71" s="84">
        <v>6.7768449762075456</v>
      </c>
      <c r="Q71" s="84">
        <v>3.5059823202280165</v>
      </c>
      <c r="R71" s="84">
        <v>3.9664890722278421</v>
      </c>
      <c r="S71" s="84">
        <v>2.9071957401254722</v>
      </c>
      <c r="T71" s="84">
        <v>3.5002456869765335</v>
      </c>
      <c r="U71" s="94"/>
      <c r="V71" s="118">
        <v>4.5</v>
      </c>
      <c r="W71" s="118">
        <v>6.5374971971661422</v>
      </c>
      <c r="X71" s="118">
        <v>3.4697030819096235</v>
      </c>
      <c r="Y71" s="118"/>
      <c r="Z71" s="118">
        <v>4.4394857476807426</v>
      </c>
      <c r="AA71" s="118">
        <v>5.7856604001751784</v>
      </c>
      <c r="AB71" s="94"/>
      <c r="AC71" s="134">
        <v>7.4</v>
      </c>
      <c r="AD71" s="134">
        <v>2.9295541923123651</v>
      </c>
      <c r="AE71" s="134">
        <v>5.4082113563263139</v>
      </c>
      <c r="AF71" s="134">
        <v>5.1456046608828094</v>
      </c>
      <c r="AG71" s="134">
        <v>2.1229420241038017</v>
      </c>
      <c r="AH71" s="134"/>
      <c r="AI71" s="94"/>
      <c r="AJ71" s="149">
        <v>4.3734375926900375</v>
      </c>
      <c r="AK71" s="149">
        <v>5.220938350492343</v>
      </c>
      <c r="AL71" s="149"/>
      <c r="AM71" s="94"/>
      <c r="AN71" s="162">
        <v>59.359025385712613</v>
      </c>
      <c r="AO71" s="162">
        <v>45.737114388976146</v>
      </c>
      <c r="AP71" s="162">
        <v>12.29995195575947</v>
      </c>
    </row>
    <row r="72" spans="1:42" ht="12.75" customHeight="1" outlineLevel="1" x14ac:dyDescent="0.2">
      <c r="A72" s="29"/>
      <c r="B72" s="27" t="s">
        <v>72</v>
      </c>
      <c r="C72" s="44"/>
      <c r="D72" s="45"/>
      <c r="G72" s="108"/>
      <c r="H72" s="108">
        <v>2.326806904800522E-2</v>
      </c>
      <c r="I72" s="108">
        <v>3.6006009964198053E-2</v>
      </c>
      <c r="J72" s="108"/>
      <c r="K72" s="108">
        <v>1.2552767992338164E-2</v>
      </c>
      <c r="L72" s="87">
        <v>5.462214977533341E-2</v>
      </c>
      <c r="M72" s="87" t="s">
        <v>110</v>
      </c>
      <c r="N72" s="87">
        <v>1.7846302166199993E-2</v>
      </c>
      <c r="O72" s="87" t="s">
        <v>110</v>
      </c>
      <c r="P72" s="87" t="s">
        <v>110</v>
      </c>
      <c r="Q72" s="87">
        <v>5.2733347714143093E-3</v>
      </c>
      <c r="R72" s="87" t="s">
        <v>110</v>
      </c>
      <c r="S72" s="87" t="s">
        <v>110</v>
      </c>
      <c r="T72" s="87" t="s">
        <v>110</v>
      </c>
      <c r="U72" s="97"/>
      <c r="V72" s="121" t="s">
        <v>111</v>
      </c>
      <c r="W72" s="121" t="s">
        <v>110</v>
      </c>
      <c r="X72" s="121">
        <v>1.8302767468702935E-2</v>
      </c>
      <c r="Y72" s="121"/>
      <c r="Z72" s="121">
        <v>3.1961975729294885E-2</v>
      </c>
      <c r="AA72" s="121">
        <v>4.9844104496679545E-2</v>
      </c>
      <c r="AB72" s="97"/>
      <c r="AC72" s="137" t="s">
        <v>111</v>
      </c>
      <c r="AD72" s="137">
        <v>7.1198490582275162E-2</v>
      </c>
      <c r="AE72" s="137">
        <v>1.6450558651673306E-2</v>
      </c>
      <c r="AF72" s="137">
        <v>7.365132858774355E-2</v>
      </c>
      <c r="AG72" s="137">
        <v>4.0028045789526401E-2</v>
      </c>
      <c r="AH72" s="137"/>
      <c r="AI72" s="97"/>
      <c r="AJ72" s="152">
        <v>8.0739037774558223E-3</v>
      </c>
      <c r="AK72" s="152">
        <v>1.178692586895954E-2</v>
      </c>
      <c r="AL72" s="152"/>
      <c r="AM72" s="97"/>
      <c r="AN72" s="166"/>
      <c r="AO72" s="166"/>
      <c r="AP72" s="166"/>
    </row>
    <row r="73" spans="1:42" ht="12.75" customHeight="1" outlineLevel="1" x14ac:dyDescent="0.2">
      <c r="A73" s="29"/>
      <c r="B73" s="24" t="s">
        <v>32</v>
      </c>
      <c r="C73" s="42">
        <v>2.9000000000000001E-2</v>
      </c>
      <c r="D73" s="43">
        <v>8.5000000000000006E-2</v>
      </c>
      <c r="G73" s="105"/>
      <c r="H73" s="105">
        <v>6.1535026022601356</v>
      </c>
      <c r="I73" s="105">
        <v>3.8907060436950922</v>
      </c>
      <c r="J73" s="105"/>
      <c r="K73" s="105">
        <v>7.8446345556770174</v>
      </c>
      <c r="L73" s="84">
        <v>3.9919537535797462</v>
      </c>
      <c r="M73" s="84">
        <v>3.143352298269436</v>
      </c>
      <c r="N73" s="84">
        <v>4.4972091996711487</v>
      </c>
      <c r="O73" s="84">
        <v>3.7712269952460225</v>
      </c>
      <c r="P73" s="84">
        <v>3.2991069183240245</v>
      </c>
      <c r="Q73" s="84">
        <v>4.7040688901622225</v>
      </c>
      <c r="R73" s="84">
        <v>3.7401761819940313</v>
      </c>
      <c r="S73" s="84">
        <v>3.5883656506995933</v>
      </c>
      <c r="T73" s="84">
        <v>3.3524356240581943</v>
      </c>
      <c r="U73" s="94"/>
      <c r="V73" s="118">
        <v>11.3</v>
      </c>
      <c r="W73" s="118">
        <v>4.784695421774023</v>
      </c>
      <c r="X73" s="118">
        <v>6.4328794495141972</v>
      </c>
      <c r="Y73" s="118"/>
      <c r="Z73" s="118">
        <v>7.3388787882280848</v>
      </c>
      <c r="AA73" s="118">
        <v>6.5959379355805927</v>
      </c>
      <c r="AB73" s="94"/>
      <c r="AC73" s="134">
        <v>4.9000000000000004</v>
      </c>
      <c r="AD73" s="134">
        <v>5.2494016245623545</v>
      </c>
      <c r="AE73" s="134">
        <v>4.7690148428625676</v>
      </c>
      <c r="AF73" s="134">
        <v>9.4877246276263918</v>
      </c>
      <c r="AG73" s="134">
        <v>7.811168175065192</v>
      </c>
      <c r="AH73" s="134"/>
      <c r="AI73" s="94"/>
      <c r="AJ73" s="149">
        <v>3.44124449275601</v>
      </c>
      <c r="AK73" s="149">
        <v>2.6013825919369702</v>
      </c>
      <c r="AL73" s="149"/>
      <c r="AM73" s="94"/>
      <c r="AN73" s="162">
        <v>14.273960979608441</v>
      </c>
      <c r="AO73" s="162">
        <v>14.106824424943877</v>
      </c>
      <c r="AP73" s="162">
        <v>15.6366071791861</v>
      </c>
    </row>
    <row r="74" spans="1:42" ht="12.75" customHeight="1" outlineLevel="1" x14ac:dyDescent="0.2">
      <c r="A74" s="30"/>
      <c r="B74" s="28" t="s">
        <v>73</v>
      </c>
      <c r="C74" s="42">
        <v>8.0000000000000002E-3</v>
      </c>
      <c r="D74" s="43">
        <v>2.1000000000000001E-2</v>
      </c>
      <c r="G74" s="105"/>
      <c r="H74" s="105">
        <v>2.2082288768896028</v>
      </c>
      <c r="I74" s="105">
        <v>0.86089337362048135</v>
      </c>
      <c r="J74" s="105"/>
      <c r="K74" s="105">
        <v>2.0346782638938512</v>
      </c>
      <c r="L74" s="84">
        <v>1.4120281965085848</v>
      </c>
      <c r="M74" s="84">
        <v>0.78883754951591367</v>
      </c>
      <c r="N74" s="84">
        <v>0.99946707452749106</v>
      </c>
      <c r="O74" s="84">
        <v>0.99448636994088968</v>
      </c>
      <c r="P74" s="84">
        <v>0.98952288027778545</v>
      </c>
      <c r="Q74" s="84">
        <v>1.3167348842872486</v>
      </c>
      <c r="R74" s="84">
        <v>2.7870092359105509</v>
      </c>
      <c r="S74" s="84">
        <v>1.1837993393649189</v>
      </c>
      <c r="T74" s="84">
        <v>0.81630386860017856</v>
      </c>
      <c r="U74" s="94"/>
      <c r="V74" s="118">
        <v>1.4</v>
      </c>
      <c r="W74" s="118">
        <v>1.2619378596753144</v>
      </c>
      <c r="X74" s="118">
        <v>1.4809014939062417</v>
      </c>
      <c r="Y74" s="118"/>
      <c r="Z74" s="118">
        <v>1.8809286082222052</v>
      </c>
      <c r="AA74" s="118">
        <v>1.8461683704517908</v>
      </c>
      <c r="AB74" s="94"/>
      <c r="AC74" s="134">
        <v>6</v>
      </c>
      <c r="AD74" s="134">
        <v>1.2941513581431654</v>
      </c>
      <c r="AE74" s="134">
        <v>1.3827588832754323</v>
      </c>
      <c r="AF74" s="134">
        <v>2.5272655169090048</v>
      </c>
      <c r="AG74" s="134">
        <v>1.8169252410684482</v>
      </c>
      <c r="AH74" s="134"/>
      <c r="AI74" s="94"/>
      <c r="AJ74" s="149">
        <v>0.83127092906514966</v>
      </c>
      <c r="AK74" s="149">
        <v>0.74470882448359577</v>
      </c>
      <c r="AL74" s="149"/>
      <c r="AM74" s="94"/>
      <c r="AN74" s="162">
        <v>3.1386605439853668</v>
      </c>
      <c r="AO74" s="162">
        <v>3.1978676772718475</v>
      </c>
      <c r="AP74" s="162">
        <v>3.3356595882569757</v>
      </c>
    </row>
    <row r="75" spans="1:42" ht="12.75" hidden="1" customHeight="1" x14ac:dyDescent="0.2">
      <c r="C75" s="62" t="e">
        <f>#REF!</f>
        <v>#REF!</v>
      </c>
      <c r="D75" s="62" t="e">
        <f>#REF!</f>
        <v>#REF!</v>
      </c>
      <c r="G75" s="109"/>
      <c r="H75" s="109"/>
      <c r="I75" s="109"/>
      <c r="J75" s="109"/>
      <c r="K75" s="109"/>
      <c r="L75" s="88"/>
      <c r="M75" s="88"/>
      <c r="N75" s="88"/>
      <c r="O75" s="88"/>
      <c r="P75" s="88"/>
      <c r="Q75" s="88"/>
      <c r="R75" s="88"/>
      <c r="S75" s="88"/>
      <c r="T75" s="88"/>
      <c r="U75" s="98"/>
      <c r="V75" s="122"/>
      <c r="W75" s="122"/>
      <c r="X75" s="122"/>
      <c r="Y75" s="122"/>
      <c r="Z75" s="122"/>
      <c r="AA75" s="122"/>
      <c r="AB75" s="98"/>
      <c r="AC75" s="138"/>
      <c r="AD75" s="138"/>
      <c r="AE75" s="138"/>
      <c r="AF75" s="138"/>
      <c r="AG75" s="138"/>
      <c r="AH75" s="138"/>
      <c r="AI75" s="98"/>
      <c r="AJ75" s="153"/>
      <c r="AK75" s="153"/>
      <c r="AL75" s="153"/>
      <c r="AM75" s="98"/>
      <c r="AN75" s="167"/>
      <c r="AO75" s="167"/>
      <c r="AP75" s="167"/>
    </row>
    <row r="76" spans="1:42" ht="12.75" hidden="1" customHeight="1" x14ac:dyDescent="0.2">
      <c r="C76" s="62" t="e">
        <f>#REF!</f>
        <v>#REF!</v>
      </c>
      <c r="D76" s="62" t="e">
        <f>#REF!</f>
        <v>#REF!</v>
      </c>
      <c r="G76" s="109"/>
      <c r="H76" s="109"/>
      <c r="I76" s="109"/>
      <c r="J76" s="109"/>
      <c r="K76" s="109"/>
      <c r="L76" s="88"/>
      <c r="M76" s="88"/>
      <c r="N76" s="88"/>
      <c r="O76" s="88"/>
      <c r="P76" s="88"/>
      <c r="Q76" s="88"/>
      <c r="R76" s="88"/>
      <c r="S76" s="88"/>
      <c r="T76" s="88"/>
      <c r="U76" s="98"/>
      <c r="V76" s="122"/>
      <c r="W76" s="122"/>
      <c r="X76" s="122"/>
      <c r="Y76" s="122"/>
      <c r="Z76" s="122"/>
      <c r="AA76" s="122"/>
      <c r="AB76" s="98"/>
      <c r="AC76" s="138"/>
      <c r="AD76" s="138"/>
      <c r="AE76" s="138"/>
      <c r="AF76" s="138"/>
      <c r="AG76" s="138"/>
      <c r="AH76" s="138"/>
      <c r="AI76" s="98"/>
      <c r="AJ76" s="153"/>
      <c r="AK76" s="153"/>
      <c r="AL76" s="153"/>
      <c r="AM76" s="98"/>
      <c r="AN76" s="167"/>
      <c r="AO76" s="167"/>
      <c r="AP76" s="167"/>
    </row>
    <row r="77" spans="1:42" ht="12.75" hidden="1" customHeight="1" x14ac:dyDescent="0.2">
      <c r="C77" s="62" t="e">
        <f>#REF!</f>
        <v>#REF!</v>
      </c>
      <c r="D77" s="62" t="e">
        <f>#REF!</f>
        <v>#REF!</v>
      </c>
      <c r="G77" s="109"/>
      <c r="H77" s="109"/>
      <c r="I77" s="109"/>
      <c r="J77" s="109"/>
      <c r="K77" s="109"/>
      <c r="L77" s="88"/>
      <c r="M77" s="88"/>
      <c r="N77" s="88"/>
      <c r="O77" s="88"/>
      <c r="P77" s="88"/>
      <c r="Q77" s="88"/>
      <c r="R77" s="88"/>
      <c r="S77" s="88"/>
      <c r="T77" s="88"/>
      <c r="U77" s="98"/>
      <c r="V77" s="122"/>
      <c r="W77" s="122"/>
      <c r="X77" s="122"/>
      <c r="Y77" s="122"/>
      <c r="Z77" s="122"/>
      <c r="AA77" s="122"/>
      <c r="AB77" s="98"/>
      <c r="AC77" s="138"/>
      <c r="AD77" s="138"/>
      <c r="AE77" s="138"/>
      <c r="AF77" s="138"/>
      <c r="AG77" s="138"/>
      <c r="AH77" s="138"/>
      <c r="AI77" s="98"/>
      <c r="AJ77" s="153"/>
      <c r="AK77" s="153"/>
      <c r="AL77" s="153"/>
      <c r="AM77" s="98"/>
      <c r="AN77" s="167"/>
      <c r="AO77" s="167"/>
      <c r="AP77" s="167"/>
    </row>
    <row r="78" spans="1:42" ht="12.75" hidden="1" customHeight="1" x14ac:dyDescent="0.2">
      <c r="C78" s="62" t="e">
        <f>#REF!</f>
        <v>#REF!</v>
      </c>
      <c r="D78" s="62" t="e">
        <f>#REF!</f>
        <v>#REF!</v>
      </c>
      <c r="G78" s="109"/>
      <c r="H78" s="109"/>
      <c r="I78" s="109"/>
      <c r="J78" s="109"/>
      <c r="K78" s="109"/>
      <c r="L78" s="88"/>
      <c r="M78" s="88"/>
      <c r="N78" s="88"/>
      <c r="O78" s="88"/>
      <c r="P78" s="88"/>
      <c r="Q78" s="88"/>
      <c r="R78" s="88"/>
      <c r="S78" s="88"/>
      <c r="T78" s="88"/>
      <c r="U78" s="98"/>
      <c r="V78" s="122"/>
      <c r="W78" s="122"/>
      <c r="X78" s="122"/>
      <c r="Y78" s="122"/>
      <c r="Z78" s="122"/>
      <c r="AA78" s="122"/>
      <c r="AB78" s="98"/>
      <c r="AC78" s="138"/>
      <c r="AD78" s="138"/>
      <c r="AE78" s="138"/>
      <c r="AF78" s="138"/>
      <c r="AG78" s="138"/>
      <c r="AH78" s="138"/>
      <c r="AI78" s="98"/>
      <c r="AJ78" s="153"/>
      <c r="AK78" s="153"/>
      <c r="AL78" s="153"/>
      <c r="AM78" s="98"/>
      <c r="AN78" s="167"/>
      <c r="AO78" s="167"/>
      <c r="AP78" s="167"/>
    </row>
    <row r="79" spans="1:42" ht="12.75" hidden="1" customHeight="1" x14ac:dyDescent="0.2">
      <c r="C79" s="62" t="e">
        <f>#REF!</f>
        <v>#REF!</v>
      </c>
      <c r="D79" s="62" t="e">
        <f>#REF!</f>
        <v>#REF!</v>
      </c>
      <c r="G79" s="109"/>
      <c r="H79" s="109"/>
      <c r="I79" s="109"/>
      <c r="J79" s="109"/>
      <c r="K79" s="109"/>
      <c r="L79" s="88"/>
      <c r="M79" s="88"/>
      <c r="N79" s="88"/>
      <c r="O79" s="88"/>
      <c r="P79" s="88"/>
      <c r="Q79" s="88"/>
      <c r="R79" s="88"/>
      <c r="S79" s="88"/>
      <c r="T79" s="88"/>
      <c r="U79" s="98"/>
      <c r="V79" s="122"/>
      <c r="W79" s="122"/>
      <c r="X79" s="122"/>
      <c r="Y79" s="122"/>
      <c r="Z79" s="122"/>
      <c r="AA79" s="122"/>
      <c r="AB79" s="98"/>
      <c r="AC79" s="138"/>
      <c r="AD79" s="138"/>
      <c r="AE79" s="138"/>
      <c r="AF79" s="138"/>
      <c r="AG79" s="138"/>
      <c r="AH79" s="138"/>
      <c r="AI79" s="98"/>
      <c r="AJ79" s="153"/>
      <c r="AK79" s="153"/>
      <c r="AL79" s="153"/>
      <c r="AM79" s="98"/>
      <c r="AN79" s="167"/>
      <c r="AO79" s="167"/>
      <c r="AP79" s="167"/>
    </row>
    <row r="80" spans="1:42" ht="12.75" collapsed="1" x14ac:dyDescent="0.2">
      <c r="A80" s="9" t="s">
        <v>75</v>
      </c>
      <c r="B80" s="11"/>
      <c r="C80" s="3"/>
      <c r="D80" s="3"/>
      <c r="G80" s="110"/>
      <c r="H80" s="110"/>
      <c r="I80" s="110"/>
      <c r="J80" s="110"/>
      <c r="K80" s="110"/>
      <c r="L80" s="89"/>
      <c r="M80" s="89"/>
      <c r="N80" s="89"/>
      <c r="O80" s="89"/>
      <c r="P80" s="89"/>
      <c r="Q80" s="89"/>
      <c r="R80" s="89"/>
      <c r="S80" s="89"/>
      <c r="T80" s="89"/>
      <c r="U80" s="56"/>
      <c r="V80" s="123"/>
      <c r="W80" s="123"/>
      <c r="X80" s="123"/>
      <c r="Y80" s="123"/>
      <c r="Z80" s="123"/>
      <c r="AA80" s="123"/>
      <c r="AB80" s="56"/>
      <c r="AC80" s="139"/>
      <c r="AD80" s="139"/>
      <c r="AE80" s="139"/>
      <c r="AF80" s="139"/>
      <c r="AG80" s="139"/>
      <c r="AH80" s="139"/>
      <c r="AI80" s="56"/>
      <c r="AJ80" s="154"/>
      <c r="AK80" s="154"/>
      <c r="AL80" s="154"/>
      <c r="AM80" s="56"/>
      <c r="AN80" s="168"/>
      <c r="AO80" s="168"/>
      <c r="AP80" s="168"/>
    </row>
    <row r="81" spans="1:42" ht="12.75" hidden="1" customHeight="1" outlineLevel="1" x14ac:dyDescent="0.2">
      <c r="A81" s="12">
        <v>1</v>
      </c>
      <c r="B81" s="11" t="s">
        <v>17</v>
      </c>
      <c r="C81" s="63">
        <v>0.23699999999999999</v>
      </c>
      <c r="D81" s="35"/>
      <c r="G81" s="111">
        <f t="shared" ref="G81:T81" si="1">G53/$C81</f>
        <v>0</v>
      </c>
      <c r="H81" s="111">
        <f t="shared" si="1"/>
        <v>225.61837982400007</v>
      </c>
      <c r="I81" s="111">
        <f t="shared" si="1"/>
        <v>163.46667191849795</v>
      </c>
      <c r="J81" s="111">
        <f t="shared" si="1"/>
        <v>0</v>
      </c>
      <c r="K81" s="111">
        <f t="shared" si="1"/>
        <v>352.61208492845981</v>
      </c>
      <c r="L81" s="90">
        <f t="shared" si="1"/>
        <v>225.91836451828118</v>
      </c>
      <c r="M81" s="90">
        <f t="shared" si="1"/>
        <v>146.50614830525677</v>
      </c>
      <c r="N81" s="90">
        <f t="shared" si="1"/>
        <v>201.34787581461728</v>
      </c>
      <c r="O81" s="90">
        <f t="shared" si="1"/>
        <v>180.52605759643851</v>
      </c>
      <c r="P81" s="90">
        <f t="shared" si="1"/>
        <v>199.71095055087903</v>
      </c>
      <c r="Q81" s="90">
        <f t="shared" si="1"/>
        <v>216.92298255904362</v>
      </c>
      <c r="R81" s="90">
        <f t="shared" si="1"/>
        <v>199.53604820990213</v>
      </c>
      <c r="S81" s="90">
        <f t="shared" si="1"/>
        <v>199.62323960383785</v>
      </c>
      <c r="T81" s="90">
        <f t="shared" si="1"/>
        <v>155.87026634317132</v>
      </c>
      <c r="U81" s="73"/>
      <c r="V81" s="51">
        <f t="shared" ref="V81:AA84" si="2">V53/$C81</f>
        <v>397.4683544303798</v>
      </c>
      <c r="W81" s="51">
        <f t="shared" si="2"/>
        <v>236.53285675091601</v>
      </c>
      <c r="X81" s="51">
        <f t="shared" si="2"/>
        <v>333.86771916379894</v>
      </c>
      <c r="Y81" s="51">
        <f t="shared" si="2"/>
        <v>0</v>
      </c>
      <c r="Z81" s="51">
        <f t="shared" si="2"/>
        <v>316.49856517079758</v>
      </c>
      <c r="AA81" s="51">
        <f t="shared" si="2"/>
        <v>308.02480083683378</v>
      </c>
      <c r="AB81" s="73"/>
      <c r="AC81" s="140">
        <f t="shared" ref="AC81:AH84" si="3">AC53/$C81</f>
        <v>224.05063291139243</v>
      </c>
      <c r="AD81" s="140">
        <f t="shared" si="3"/>
        <v>242.47790791835078</v>
      </c>
      <c r="AE81" s="140">
        <f t="shared" si="3"/>
        <v>238.00713583711595</v>
      </c>
      <c r="AF81" s="140">
        <f t="shared" si="3"/>
        <v>412.87696044322666</v>
      </c>
      <c r="AG81" s="140">
        <f t="shared" si="3"/>
        <v>307.52815344250911</v>
      </c>
      <c r="AH81" s="140">
        <f t="shared" si="3"/>
        <v>0</v>
      </c>
      <c r="AI81" s="73"/>
      <c r="AJ81" s="155">
        <f t="shared" ref="AJ81:AJ84" si="4">AJ53/$C81</f>
        <v>162.59446630662868</v>
      </c>
      <c r="AK81" s="155">
        <f t="shared" ref="AK81:AL84" si="5">AK53/$C81</f>
        <v>145.15471933159276</v>
      </c>
      <c r="AL81" s="155">
        <f t="shared" si="5"/>
        <v>0</v>
      </c>
      <c r="AM81" s="73"/>
      <c r="AN81" s="169">
        <f t="shared" ref="AN81:AP84" si="6">AN53/$C81</f>
        <v>412.15110574842492</v>
      </c>
      <c r="AO81" s="169">
        <f t="shared" si="6"/>
        <v>404.4765946072597</v>
      </c>
      <c r="AP81" s="169">
        <f t="shared" si="6"/>
        <v>434.63426631713088</v>
      </c>
    </row>
    <row r="82" spans="1:42" ht="12.75" hidden="1" customHeight="1" outlineLevel="1" x14ac:dyDescent="0.2">
      <c r="A82" s="12">
        <v>2</v>
      </c>
      <c r="B82" s="11" t="s">
        <v>55</v>
      </c>
      <c r="C82" s="63">
        <v>0.61199999999999999</v>
      </c>
      <c r="D82" s="35"/>
      <c r="G82" s="111">
        <f t="shared" ref="G82:T82" si="7">G54/$C82</f>
        <v>0</v>
      </c>
      <c r="H82" s="111">
        <f t="shared" si="7"/>
        <v>195.58203553042682</v>
      </c>
      <c r="I82" s="111">
        <f t="shared" si="7"/>
        <v>132.2188259451915</v>
      </c>
      <c r="J82" s="111">
        <f t="shared" si="7"/>
        <v>0</v>
      </c>
      <c r="K82" s="111">
        <f t="shared" si="7"/>
        <v>283.22954356625183</v>
      </c>
      <c r="L82" s="90">
        <f t="shared" si="7"/>
        <v>172.9826382709511</v>
      </c>
      <c r="M82" s="90">
        <f t="shared" si="7"/>
        <v>122.13069525274562</v>
      </c>
      <c r="N82" s="90">
        <f t="shared" si="7"/>
        <v>164.00471760841907</v>
      </c>
      <c r="O82" s="90">
        <f t="shared" si="7"/>
        <v>145.3948130803976</v>
      </c>
      <c r="P82" s="90">
        <f t="shared" si="7"/>
        <v>174.49490398402523</v>
      </c>
      <c r="Q82" s="90">
        <f t="shared" si="7"/>
        <v>179.85152808146836</v>
      </c>
      <c r="R82" s="90">
        <f t="shared" si="7"/>
        <v>166.43719973351702</v>
      </c>
      <c r="S82" s="90">
        <f t="shared" si="7"/>
        <v>166.57728740820252</v>
      </c>
      <c r="T82" s="90">
        <f t="shared" si="7"/>
        <v>128.13554306629379</v>
      </c>
      <c r="U82" s="73"/>
      <c r="V82" s="51">
        <f t="shared" si="2"/>
        <v>332.51633986928107</v>
      </c>
      <c r="W82" s="51">
        <f t="shared" si="2"/>
        <v>193.72214219192597</v>
      </c>
      <c r="X82" s="51">
        <f t="shared" si="2"/>
        <v>287.32866926155265</v>
      </c>
      <c r="Y82" s="51">
        <f t="shared" si="2"/>
        <v>0</v>
      </c>
      <c r="Z82" s="51">
        <f t="shared" si="2"/>
        <v>273.19866148325463</v>
      </c>
      <c r="AA82" s="51">
        <f t="shared" si="2"/>
        <v>264.3594366738028</v>
      </c>
      <c r="AB82" s="73"/>
      <c r="AC82" s="140">
        <f t="shared" si="3"/>
        <v>190.19607843137257</v>
      </c>
      <c r="AD82" s="140">
        <f t="shared" si="3"/>
        <v>192.67425255109032</v>
      </c>
      <c r="AE82" s="140">
        <f t="shared" si="3"/>
        <v>202.13756796289439</v>
      </c>
      <c r="AF82" s="140">
        <f t="shared" si="3"/>
        <v>338.63318210818346</v>
      </c>
      <c r="AG82" s="140">
        <f t="shared" si="3"/>
        <v>251.64022457639024</v>
      </c>
      <c r="AH82" s="140">
        <f t="shared" si="3"/>
        <v>0</v>
      </c>
      <c r="AI82" s="73"/>
      <c r="AJ82" s="155">
        <f t="shared" si="4"/>
        <v>142.99894788849593</v>
      </c>
      <c r="AK82" s="155">
        <f t="shared" si="5"/>
        <v>129.33975367726774</v>
      </c>
      <c r="AL82" s="155">
        <f t="shared" si="5"/>
        <v>0</v>
      </c>
      <c r="AM82" s="73"/>
      <c r="AN82" s="169">
        <f t="shared" si="6"/>
        <v>313.40278788672236</v>
      </c>
      <c r="AO82" s="169">
        <f t="shared" si="6"/>
        <v>312.74258484456499</v>
      </c>
      <c r="AP82" s="169">
        <f t="shared" si="6"/>
        <v>334.28973294098745</v>
      </c>
    </row>
    <row r="83" spans="1:42" ht="12.75" hidden="1" customHeight="1" outlineLevel="1" x14ac:dyDescent="0.2">
      <c r="A83" s="12">
        <v>3</v>
      </c>
      <c r="B83" s="11" t="s">
        <v>18</v>
      </c>
      <c r="C83" s="63">
        <v>9.5000000000000001E-2</v>
      </c>
      <c r="D83" s="35"/>
      <c r="G83" s="111">
        <f t="shared" ref="G83:T83" si="8">G55/$C83</f>
        <v>0</v>
      </c>
      <c r="H83" s="111">
        <f t="shared" si="8"/>
        <v>152.32174492464111</v>
      </c>
      <c r="I83" s="111">
        <f t="shared" si="8"/>
        <v>102.77561597125215</v>
      </c>
      <c r="J83" s="111">
        <f t="shared" si="8"/>
        <v>0</v>
      </c>
      <c r="K83" s="111">
        <f t="shared" si="8"/>
        <v>209.03632094733325</v>
      </c>
      <c r="L83" s="90">
        <f t="shared" si="8"/>
        <v>144.72862230125668</v>
      </c>
      <c r="M83" s="90">
        <f t="shared" si="8"/>
        <v>107.00597606121789</v>
      </c>
      <c r="N83" s="90">
        <f t="shared" si="8"/>
        <v>129.95360142492217</v>
      </c>
      <c r="O83" s="90">
        <f t="shared" si="8"/>
        <v>125.27984700628431</v>
      </c>
      <c r="P83" s="90">
        <f t="shared" si="8"/>
        <v>149.13889392619885</v>
      </c>
      <c r="Q83" s="90">
        <f t="shared" si="8"/>
        <v>140.59909656848163</v>
      </c>
      <c r="R83" s="90">
        <f t="shared" si="8"/>
        <v>140.62513491298338</v>
      </c>
      <c r="S83" s="90">
        <f t="shared" si="8"/>
        <v>140.08142460637279</v>
      </c>
      <c r="T83" s="90">
        <f t="shared" si="8"/>
        <v>109.24539947683573</v>
      </c>
      <c r="U83" s="73"/>
      <c r="V83" s="51">
        <f t="shared" si="2"/>
        <v>255.4736842105263</v>
      </c>
      <c r="W83" s="51">
        <f t="shared" si="2"/>
        <v>151.31731062350187</v>
      </c>
      <c r="X83" s="51">
        <f t="shared" si="2"/>
        <v>229.61396745011402</v>
      </c>
      <c r="Y83" s="51">
        <f t="shared" si="2"/>
        <v>0</v>
      </c>
      <c r="Z83" s="51">
        <f t="shared" si="2"/>
        <v>220.58191356200351</v>
      </c>
      <c r="AA83" s="51">
        <f t="shared" si="2"/>
        <v>213.54330433835219</v>
      </c>
      <c r="AB83" s="73"/>
      <c r="AC83" s="140">
        <f t="shared" si="3"/>
        <v>152.63157894736841</v>
      </c>
      <c r="AD83" s="140">
        <f t="shared" si="3"/>
        <v>145.83033240534601</v>
      </c>
      <c r="AE83" s="140">
        <f t="shared" si="3"/>
        <v>176.22025058493725</v>
      </c>
      <c r="AF83" s="140">
        <f t="shared" si="3"/>
        <v>257.20724192863304</v>
      </c>
      <c r="AG83" s="140">
        <f t="shared" si="3"/>
        <v>190.03495246692773</v>
      </c>
      <c r="AH83" s="140">
        <f t="shared" si="3"/>
        <v>0</v>
      </c>
      <c r="AI83" s="73"/>
      <c r="AJ83" s="155">
        <f t="shared" si="4"/>
        <v>120.43267954126601</v>
      </c>
      <c r="AK83" s="155">
        <f t="shared" si="5"/>
        <v>108.22659261693452</v>
      </c>
      <c r="AL83" s="155">
        <f t="shared" si="5"/>
        <v>0</v>
      </c>
      <c r="AM83" s="73"/>
      <c r="AN83" s="169">
        <f t="shared" si="6"/>
        <v>219.81567047303454</v>
      </c>
      <c r="AO83" s="169">
        <f t="shared" si="6"/>
        <v>217.72153659253064</v>
      </c>
      <c r="AP83" s="169">
        <f t="shared" si="6"/>
        <v>234.37208418139559</v>
      </c>
    </row>
    <row r="84" spans="1:42" ht="12.75" hidden="1" customHeight="1" outlineLevel="1" x14ac:dyDescent="0.2">
      <c r="A84" s="12">
        <v>4</v>
      </c>
      <c r="B84" s="11" t="s">
        <v>19</v>
      </c>
      <c r="C84" s="63">
        <v>0.46700000000000003</v>
      </c>
      <c r="D84" s="35"/>
      <c r="G84" s="111">
        <f t="shared" ref="G84:T84" si="9">G56/$C84</f>
        <v>0</v>
      </c>
      <c r="H84" s="111">
        <f t="shared" si="9"/>
        <v>124.7954342218065</v>
      </c>
      <c r="I84" s="111">
        <f t="shared" si="9"/>
        <v>87.054691003222928</v>
      </c>
      <c r="J84" s="111">
        <f t="shared" si="9"/>
        <v>0</v>
      </c>
      <c r="K84" s="111">
        <f t="shared" si="9"/>
        <v>164.0208642463291</v>
      </c>
      <c r="L84" s="90">
        <f t="shared" si="9"/>
        <v>125.28777731861169</v>
      </c>
      <c r="M84" s="90">
        <f t="shared" si="9"/>
        <v>92.800240743800018</v>
      </c>
      <c r="N84" s="90">
        <f t="shared" si="9"/>
        <v>106.70829422581552</v>
      </c>
      <c r="O84" s="90">
        <f t="shared" si="9"/>
        <v>108.45619645758173</v>
      </c>
      <c r="P84" s="90">
        <f t="shared" si="9"/>
        <v>130.17250329806328</v>
      </c>
      <c r="Q84" s="90">
        <f t="shared" si="9"/>
        <v>114.28638862352767</v>
      </c>
      <c r="R84" s="90">
        <f t="shared" si="9"/>
        <v>122.35570681848206</v>
      </c>
      <c r="S84" s="90">
        <f t="shared" si="9"/>
        <v>119.74742353146004</v>
      </c>
      <c r="T84" s="90">
        <f t="shared" si="9"/>
        <v>94.632280589888381</v>
      </c>
      <c r="U84" s="73"/>
      <c r="V84" s="51">
        <f t="shared" si="2"/>
        <v>211.99143468950749</v>
      </c>
      <c r="W84" s="51">
        <f t="shared" si="2"/>
        <v>121.79351381802672</v>
      </c>
      <c r="X84" s="51">
        <f t="shared" si="2"/>
        <v>192.4988974614424</v>
      </c>
      <c r="Y84" s="51">
        <f t="shared" si="2"/>
        <v>0</v>
      </c>
      <c r="Z84" s="51">
        <f t="shared" si="2"/>
        <v>186.55374551765374</v>
      </c>
      <c r="AA84" s="51">
        <f t="shared" si="2"/>
        <v>174.66690582413571</v>
      </c>
      <c r="AB84" s="73"/>
      <c r="AC84" s="140">
        <f t="shared" si="3"/>
        <v>124.19700214132762</v>
      </c>
      <c r="AD84" s="140">
        <f t="shared" si="3"/>
        <v>112.07632555732324</v>
      </c>
      <c r="AE84" s="140">
        <f t="shared" si="3"/>
        <v>152.65056792730439</v>
      </c>
      <c r="AF84" s="140">
        <f t="shared" si="3"/>
        <v>199.20815971803566</v>
      </c>
      <c r="AG84" s="140">
        <f t="shared" si="3"/>
        <v>154.85419345711165</v>
      </c>
      <c r="AH84" s="140">
        <f t="shared" si="3"/>
        <v>0</v>
      </c>
      <c r="AI84" s="73"/>
      <c r="AJ84" s="155">
        <f t="shared" si="4"/>
        <v>105.76176177645047</v>
      </c>
      <c r="AK84" s="155">
        <f t="shared" si="5"/>
        <v>93.269285734631907</v>
      </c>
      <c r="AL84" s="155">
        <f t="shared" si="5"/>
        <v>0</v>
      </c>
      <c r="AM84" s="73"/>
      <c r="AN84" s="169">
        <f t="shared" si="6"/>
        <v>155.65512446881883</v>
      </c>
      <c r="AO84" s="169">
        <f t="shared" si="6"/>
        <v>154.17293481506607</v>
      </c>
      <c r="AP84" s="169">
        <f t="shared" si="6"/>
        <v>165.77596710739252</v>
      </c>
    </row>
    <row r="85" spans="1:42" ht="12.75" hidden="1" customHeight="1" outlineLevel="1" x14ac:dyDescent="0.2">
      <c r="A85" s="17"/>
      <c r="B85" s="50"/>
      <c r="C85" s="63"/>
      <c r="D85" s="35"/>
      <c r="G85" s="111"/>
      <c r="H85" s="111"/>
      <c r="I85" s="111"/>
      <c r="J85" s="111"/>
      <c r="K85" s="111"/>
      <c r="L85" s="90"/>
      <c r="M85" s="90"/>
      <c r="N85" s="90"/>
      <c r="O85" s="90"/>
      <c r="P85" s="90"/>
      <c r="Q85" s="90"/>
      <c r="R85" s="90"/>
      <c r="S85" s="90"/>
      <c r="T85" s="90"/>
      <c r="U85" s="73"/>
      <c r="V85" s="51"/>
      <c r="W85" s="51"/>
      <c r="X85" s="51"/>
      <c r="Y85" s="51"/>
      <c r="Z85" s="51"/>
      <c r="AA85" s="51"/>
      <c r="AB85" s="73"/>
      <c r="AC85" s="140"/>
      <c r="AD85" s="140"/>
      <c r="AE85" s="140"/>
      <c r="AF85" s="140"/>
      <c r="AG85" s="140"/>
      <c r="AH85" s="140"/>
      <c r="AI85" s="73"/>
      <c r="AJ85" s="155"/>
      <c r="AK85" s="155"/>
      <c r="AL85" s="155"/>
      <c r="AM85" s="73"/>
      <c r="AN85" s="169"/>
      <c r="AO85" s="169"/>
      <c r="AP85" s="169"/>
    </row>
    <row r="86" spans="1:42" ht="12.75" hidden="1" customHeight="1" outlineLevel="1" x14ac:dyDescent="0.2">
      <c r="A86" s="12">
        <v>6</v>
      </c>
      <c r="B86" s="11" t="s">
        <v>57</v>
      </c>
      <c r="C86" s="63">
        <v>0.153</v>
      </c>
      <c r="D86" s="35"/>
      <c r="G86" s="111">
        <f t="shared" ref="G86:T86" si="10">G57/$C86</f>
        <v>0</v>
      </c>
      <c r="H86" s="111">
        <f t="shared" si="10"/>
        <v>70.508377608172367</v>
      </c>
      <c r="I86" s="111">
        <f t="shared" si="10"/>
        <v>51.112848422623678</v>
      </c>
      <c r="J86" s="111">
        <f t="shared" si="10"/>
        <v>0</v>
      </c>
      <c r="K86" s="111">
        <f t="shared" si="10"/>
        <v>84.140077337428906</v>
      </c>
      <c r="L86" s="90">
        <f t="shared" si="10"/>
        <v>64.288419724532076</v>
      </c>
      <c r="M86" s="90">
        <f t="shared" si="10"/>
        <v>52.994118119381241</v>
      </c>
      <c r="N86" s="90">
        <f t="shared" si="10"/>
        <v>61.085536947892059</v>
      </c>
      <c r="O86" s="90">
        <f t="shared" si="10"/>
        <v>57.947034524165517</v>
      </c>
      <c r="P86" s="90">
        <f t="shared" si="10"/>
        <v>67.448062253402014</v>
      </c>
      <c r="Q86" s="90">
        <f t="shared" si="10"/>
        <v>65.101172415304916</v>
      </c>
      <c r="R86" s="90">
        <f t="shared" si="10"/>
        <v>64.371870731531814</v>
      </c>
      <c r="S86" s="90">
        <f t="shared" si="10"/>
        <v>60.208293304559213</v>
      </c>
      <c r="T86" s="90">
        <f t="shared" si="10"/>
        <v>52.003668226418796</v>
      </c>
      <c r="U86" s="73"/>
      <c r="V86" s="51">
        <f t="shared" ref="V86:AA95" si="11">V57/$C86</f>
        <v>128.82352941176472</v>
      </c>
      <c r="W86" s="51">
        <f t="shared" si="11"/>
        <v>74.691448813458479</v>
      </c>
      <c r="X86" s="51">
        <f t="shared" si="11"/>
        <v>105.03275535654801</v>
      </c>
      <c r="Y86" s="51">
        <f t="shared" si="11"/>
        <v>0</v>
      </c>
      <c r="Z86" s="51">
        <f t="shared" si="11"/>
        <v>108.25403982718649</v>
      </c>
      <c r="AA86" s="51">
        <f t="shared" si="11"/>
        <v>107.96852981302038</v>
      </c>
      <c r="AB86" s="73"/>
      <c r="AC86" s="140">
        <f t="shared" ref="AC86:AH95" si="12">AC57/$C86</f>
        <v>72.679738562091501</v>
      </c>
      <c r="AD86" s="140">
        <f t="shared" si="12"/>
        <v>65.337531730863375</v>
      </c>
      <c r="AE86" s="140">
        <f t="shared" si="12"/>
        <v>82.066274795208983</v>
      </c>
      <c r="AF86" s="140">
        <f t="shared" si="12"/>
        <v>111.55456546275995</v>
      </c>
      <c r="AG86" s="140">
        <f t="shared" si="12"/>
        <v>81.663630205600555</v>
      </c>
      <c r="AH86" s="140">
        <f t="shared" si="12"/>
        <v>0</v>
      </c>
      <c r="AI86" s="73"/>
      <c r="AJ86" s="155">
        <f t="shared" ref="AJ86:AJ95" si="13">AJ57/$C86</f>
        <v>65.985130170789162</v>
      </c>
      <c r="AK86" s="155">
        <f t="shared" ref="AK86:AL95" si="14">AK57/$C86</f>
        <v>64.051471572065125</v>
      </c>
      <c r="AL86" s="155">
        <f t="shared" si="14"/>
        <v>0</v>
      </c>
      <c r="AM86" s="73"/>
      <c r="AN86" s="169">
        <f t="shared" ref="AN86:AP95" si="15">AN57/$C86</f>
        <v>69.405406588782583</v>
      </c>
      <c r="AO86" s="169">
        <f t="shared" si="15"/>
        <v>68.780632162911303</v>
      </c>
      <c r="AP86" s="169">
        <f t="shared" si="15"/>
        <v>75.264481788743637</v>
      </c>
    </row>
    <row r="87" spans="1:42" ht="12.75" hidden="1" customHeight="1" outlineLevel="1" x14ac:dyDescent="0.2">
      <c r="A87" s="12">
        <v>7</v>
      </c>
      <c r="B87" s="11" t="s">
        <v>21</v>
      </c>
      <c r="C87" s="63">
        <v>5.8000000000000003E-2</v>
      </c>
      <c r="D87" s="35"/>
      <c r="G87" s="111">
        <f t="shared" ref="G87:T87" si="16">G58/$C87</f>
        <v>0</v>
      </c>
      <c r="H87" s="111">
        <f t="shared" si="16"/>
        <v>66.37175689872177</v>
      </c>
      <c r="I87" s="111">
        <f t="shared" si="16"/>
        <v>48.82463290647744</v>
      </c>
      <c r="J87" s="111">
        <f t="shared" si="16"/>
        <v>0</v>
      </c>
      <c r="K87" s="111">
        <f t="shared" si="16"/>
        <v>71.658284471509091</v>
      </c>
      <c r="L87" s="90">
        <f t="shared" si="16"/>
        <v>52.147405007028915</v>
      </c>
      <c r="M87" s="90">
        <f t="shared" si="16"/>
        <v>41.710948112644893</v>
      </c>
      <c r="N87" s="90">
        <f t="shared" si="16"/>
        <v>51.986328074314756</v>
      </c>
      <c r="O87" s="90">
        <f t="shared" si="16"/>
        <v>46.193432704768846</v>
      </c>
      <c r="P87" s="90">
        <f t="shared" si="16"/>
        <v>54.604602874934102</v>
      </c>
      <c r="Q87" s="90">
        <f t="shared" si="16"/>
        <v>53.514374078261653</v>
      </c>
      <c r="R87" s="90">
        <f t="shared" si="16"/>
        <v>52.191077049634153</v>
      </c>
      <c r="S87" s="90">
        <f t="shared" si="16"/>
        <v>48.800841155430163</v>
      </c>
      <c r="T87" s="90">
        <f t="shared" si="16"/>
        <v>42.590617193004817</v>
      </c>
      <c r="U87" s="73"/>
      <c r="V87" s="51">
        <f t="shared" si="11"/>
        <v>97.586206896551715</v>
      </c>
      <c r="W87" s="51">
        <f t="shared" si="11"/>
        <v>58.470323922013165</v>
      </c>
      <c r="X87" s="51">
        <f t="shared" si="11"/>
        <v>82.055607018309004</v>
      </c>
      <c r="Y87" s="51">
        <f t="shared" si="11"/>
        <v>0</v>
      </c>
      <c r="Z87" s="51">
        <f t="shared" si="11"/>
        <v>82.504888738553504</v>
      </c>
      <c r="AA87" s="51">
        <f t="shared" si="11"/>
        <v>82.122362425222533</v>
      </c>
      <c r="AB87" s="73"/>
      <c r="AC87" s="140">
        <f t="shared" si="12"/>
        <v>58.96551724137931</v>
      </c>
      <c r="AD87" s="140">
        <f t="shared" si="12"/>
        <v>50.932138673134553</v>
      </c>
      <c r="AE87" s="140">
        <f t="shared" si="12"/>
        <v>63.608868239923943</v>
      </c>
      <c r="AF87" s="140">
        <f t="shared" si="12"/>
        <v>85.946718921440251</v>
      </c>
      <c r="AG87" s="140">
        <f t="shared" si="12"/>
        <v>64.258072750854538</v>
      </c>
      <c r="AH87" s="140">
        <f t="shared" si="12"/>
        <v>0</v>
      </c>
      <c r="AI87" s="73"/>
      <c r="AJ87" s="155">
        <f t="shared" si="13"/>
        <v>53.516355352934035</v>
      </c>
      <c r="AK87" s="155">
        <f t="shared" si="14"/>
        <v>51.868308845864767</v>
      </c>
      <c r="AL87" s="155">
        <f t="shared" si="14"/>
        <v>0</v>
      </c>
      <c r="AM87" s="73"/>
      <c r="AN87" s="169">
        <f t="shared" si="15"/>
        <v>50.213548828428593</v>
      </c>
      <c r="AO87" s="169">
        <f t="shared" si="15"/>
        <v>50.765733066214914</v>
      </c>
      <c r="AP87" s="169">
        <f t="shared" si="15"/>
        <v>53.413105748081627</v>
      </c>
    </row>
    <row r="88" spans="1:42" ht="12.75" hidden="1" customHeight="1" outlineLevel="1" x14ac:dyDescent="0.2">
      <c r="A88" s="12">
        <v>8</v>
      </c>
      <c r="B88" s="11" t="s">
        <v>22</v>
      </c>
      <c r="C88" s="63">
        <v>0.20549999999999999</v>
      </c>
      <c r="D88" s="35"/>
      <c r="G88" s="111">
        <f t="shared" ref="G88:T88" si="17">G59/$C88</f>
        <v>0</v>
      </c>
      <c r="H88" s="111">
        <f t="shared" si="17"/>
        <v>52.102568646374756</v>
      </c>
      <c r="I88" s="111">
        <f t="shared" si="17"/>
        <v>37.079801685317754</v>
      </c>
      <c r="J88" s="111">
        <f t="shared" si="17"/>
        <v>0</v>
      </c>
      <c r="K88" s="111">
        <f t="shared" si="17"/>
        <v>59.590070383024383</v>
      </c>
      <c r="L88" s="90">
        <f t="shared" si="17"/>
        <v>42.272499127202387</v>
      </c>
      <c r="M88" s="90">
        <f t="shared" si="17"/>
        <v>35.257943827586338</v>
      </c>
      <c r="N88" s="90">
        <f t="shared" si="17"/>
        <v>42.751545306660248</v>
      </c>
      <c r="O88" s="90">
        <f t="shared" si="17"/>
        <v>38.193786004855063</v>
      </c>
      <c r="P88" s="90">
        <f t="shared" si="17"/>
        <v>43.795016814819135</v>
      </c>
      <c r="Q88" s="90">
        <f t="shared" si="17"/>
        <v>45.199415889584856</v>
      </c>
      <c r="R88" s="90">
        <f t="shared" si="17"/>
        <v>41.343282224887012</v>
      </c>
      <c r="S88" s="90">
        <f t="shared" si="17"/>
        <v>38.199433975236651</v>
      </c>
      <c r="T88" s="90">
        <f t="shared" si="17"/>
        <v>33.867668652570181</v>
      </c>
      <c r="U88" s="73"/>
      <c r="V88" s="51">
        <f t="shared" si="11"/>
        <v>75.81508515815085</v>
      </c>
      <c r="W88" s="51">
        <f t="shared" si="11"/>
        <v>42.130934666825688</v>
      </c>
      <c r="X88" s="51">
        <f t="shared" si="11"/>
        <v>70.321667315266794</v>
      </c>
      <c r="Y88" s="51">
        <f t="shared" si="11"/>
        <v>0</v>
      </c>
      <c r="Z88" s="51">
        <f t="shared" si="11"/>
        <v>73.341227563504646</v>
      </c>
      <c r="AA88" s="51">
        <f t="shared" si="11"/>
        <v>60.207305575104037</v>
      </c>
      <c r="AB88" s="73"/>
      <c r="AC88" s="140">
        <f t="shared" si="12"/>
        <v>41.216545012165454</v>
      </c>
      <c r="AD88" s="140">
        <f t="shared" si="12"/>
        <v>33.88009153533406</v>
      </c>
      <c r="AE88" s="140">
        <f t="shared" si="12"/>
        <v>53.899770473988319</v>
      </c>
      <c r="AF88" s="140">
        <f t="shared" si="12"/>
        <v>60.97966656851041</v>
      </c>
      <c r="AG88" s="140">
        <f t="shared" si="12"/>
        <v>55.621146491055754</v>
      </c>
      <c r="AH88" s="140">
        <f t="shared" si="12"/>
        <v>0</v>
      </c>
      <c r="AI88" s="73"/>
      <c r="AJ88" s="155">
        <f t="shared" si="13"/>
        <v>47.605207309722552</v>
      </c>
      <c r="AK88" s="155">
        <f t="shared" si="14"/>
        <v>39.306571223501074</v>
      </c>
      <c r="AL88" s="155">
        <f t="shared" si="14"/>
        <v>0</v>
      </c>
      <c r="AM88" s="73"/>
      <c r="AN88" s="169">
        <f t="shared" si="15"/>
        <v>28.632605914920479</v>
      </c>
      <c r="AO88" s="169">
        <f t="shared" si="15"/>
        <v>29.376041739883405</v>
      </c>
      <c r="AP88" s="169">
        <f t="shared" si="15"/>
        <v>32.73183975550743</v>
      </c>
    </row>
    <row r="89" spans="1:42" ht="12.75" hidden="1" customHeight="1" outlineLevel="1" x14ac:dyDescent="0.2">
      <c r="A89" s="12">
        <v>9</v>
      </c>
      <c r="B89" s="11" t="s">
        <v>23</v>
      </c>
      <c r="C89" s="63">
        <v>3.7400000000000003E-2</v>
      </c>
      <c r="D89" s="35"/>
      <c r="G89" s="111">
        <f t="shared" ref="G89:T89" si="18">G60/$C89</f>
        <v>0</v>
      </c>
      <c r="H89" s="111">
        <f t="shared" si="18"/>
        <v>35.479263348772321</v>
      </c>
      <c r="I89" s="111">
        <f t="shared" si="18"/>
        <v>27.278029102674218</v>
      </c>
      <c r="J89" s="111">
        <f t="shared" si="18"/>
        <v>0</v>
      </c>
      <c r="K89" s="111">
        <f t="shared" si="18"/>
        <v>38.628880070818497</v>
      </c>
      <c r="L89" s="90">
        <f t="shared" si="18"/>
        <v>29.808539838546736</v>
      </c>
      <c r="M89" s="90">
        <f t="shared" si="18"/>
        <v>25.738001175267151</v>
      </c>
      <c r="N89" s="90">
        <f t="shared" si="18"/>
        <v>29.337409752155459</v>
      </c>
      <c r="O89" s="90">
        <f t="shared" si="18"/>
        <v>27.654709060898032</v>
      </c>
      <c r="P89" s="90">
        <f t="shared" si="18"/>
        <v>31.52498757298067</v>
      </c>
      <c r="Q89" s="90">
        <f t="shared" si="18"/>
        <v>30.37455050953541</v>
      </c>
      <c r="R89" s="90">
        <f t="shared" si="18"/>
        <v>29.491978992717566</v>
      </c>
      <c r="S89" s="90">
        <f t="shared" si="18"/>
        <v>26.358517198426291</v>
      </c>
      <c r="T89" s="90">
        <f t="shared" si="18"/>
        <v>24.146492403506866</v>
      </c>
      <c r="U89" s="73"/>
      <c r="V89" s="51">
        <f t="shared" si="11"/>
        <v>52.139037433155075</v>
      </c>
      <c r="W89" s="51">
        <f t="shared" si="11"/>
        <v>32.911233268304805</v>
      </c>
      <c r="X89" s="51">
        <f t="shared" si="11"/>
        <v>44.798611484380267</v>
      </c>
      <c r="Y89" s="51">
        <f t="shared" si="11"/>
        <v>0</v>
      </c>
      <c r="Z89" s="51">
        <f t="shared" si="11"/>
        <v>48.894893473270677</v>
      </c>
      <c r="AA89" s="51">
        <f t="shared" si="11"/>
        <v>47.459511191658002</v>
      </c>
      <c r="AB89" s="73"/>
      <c r="AC89" s="140">
        <f t="shared" si="12"/>
        <v>29.679144385026738</v>
      </c>
      <c r="AD89" s="140">
        <f t="shared" si="12"/>
        <v>26.842352843813</v>
      </c>
      <c r="AE89" s="140">
        <f t="shared" si="12"/>
        <v>38.01116384199215</v>
      </c>
      <c r="AF89" s="140">
        <f t="shared" si="12"/>
        <v>48.240752853366224</v>
      </c>
      <c r="AG89" s="140">
        <f t="shared" si="12"/>
        <v>35.291800414445333</v>
      </c>
      <c r="AH89" s="140">
        <f t="shared" si="12"/>
        <v>0</v>
      </c>
      <c r="AI89" s="73"/>
      <c r="AJ89" s="155">
        <f t="shared" si="13"/>
        <v>33.568895187950076</v>
      </c>
      <c r="AK89" s="155">
        <f t="shared" si="14"/>
        <v>30.882308032194061</v>
      </c>
      <c r="AL89" s="155">
        <f t="shared" si="14"/>
        <v>0</v>
      </c>
      <c r="AM89" s="73"/>
      <c r="AN89" s="169">
        <f t="shared" si="15"/>
        <v>21.897194460271479</v>
      </c>
      <c r="AO89" s="169">
        <f t="shared" si="15"/>
        <v>21.844266067851741</v>
      </c>
      <c r="AP89" s="169">
        <f t="shared" si="15"/>
        <v>24.931338034057855</v>
      </c>
    </row>
    <row r="90" spans="1:42" ht="12.75" hidden="1" customHeight="1" outlineLevel="1" x14ac:dyDescent="0.2">
      <c r="A90" s="12">
        <v>10</v>
      </c>
      <c r="B90" s="11" t="s">
        <v>24</v>
      </c>
      <c r="C90" s="63">
        <v>0.254</v>
      </c>
      <c r="D90" s="35"/>
      <c r="G90" s="111">
        <f t="shared" ref="G90:T90" si="19">G61/$C90</f>
        <v>0</v>
      </c>
      <c r="H90" s="111">
        <f t="shared" si="19"/>
        <v>26.265039180780555</v>
      </c>
      <c r="I90" s="111">
        <f t="shared" si="19"/>
        <v>21.357221053214939</v>
      </c>
      <c r="J90" s="111">
        <f t="shared" si="19"/>
        <v>0</v>
      </c>
      <c r="K90" s="111">
        <f t="shared" si="19"/>
        <v>29.345674719953511</v>
      </c>
      <c r="L90" s="90">
        <f t="shared" si="19"/>
        <v>21.771966785731106</v>
      </c>
      <c r="M90" s="90">
        <f t="shared" si="19"/>
        <v>19.550086904025147</v>
      </c>
      <c r="N90" s="90">
        <f t="shared" si="19"/>
        <v>22.566545958635377</v>
      </c>
      <c r="O90" s="90">
        <f t="shared" si="19"/>
        <v>20.786862047142819</v>
      </c>
      <c r="P90" s="90">
        <f t="shared" si="19"/>
        <v>23.358460447464406</v>
      </c>
      <c r="Q90" s="90">
        <f t="shared" si="19"/>
        <v>22.700619539637859</v>
      </c>
      <c r="R90" s="90">
        <f t="shared" si="19"/>
        <v>21.856385654102208</v>
      </c>
      <c r="S90" s="90">
        <f t="shared" si="19"/>
        <v>19.157760981903131</v>
      </c>
      <c r="T90" s="90">
        <f t="shared" si="19"/>
        <v>18.094363627186762</v>
      </c>
      <c r="U90" s="73"/>
      <c r="V90" s="51">
        <f t="shared" si="11"/>
        <v>37.874015748031489</v>
      </c>
      <c r="W90" s="51">
        <f t="shared" si="11"/>
        <v>25.392752100921125</v>
      </c>
      <c r="X90" s="51">
        <f t="shared" si="11"/>
        <v>32.244519324165964</v>
      </c>
      <c r="Y90" s="51">
        <f t="shared" si="11"/>
        <v>0</v>
      </c>
      <c r="Z90" s="51">
        <f t="shared" si="11"/>
        <v>35.976064250062549</v>
      </c>
      <c r="AA90" s="51">
        <f t="shared" si="11"/>
        <v>34.200381365605075</v>
      </c>
      <c r="AB90" s="73"/>
      <c r="AC90" s="140">
        <f t="shared" si="12"/>
        <v>21.062992125984252</v>
      </c>
      <c r="AD90" s="140">
        <f t="shared" si="12"/>
        <v>18.488619083852665</v>
      </c>
      <c r="AE90" s="140">
        <f t="shared" si="12"/>
        <v>28.470287397321492</v>
      </c>
      <c r="AF90" s="140">
        <f t="shared" si="12"/>
        <v>33.279015267667383</v>
      </c>
      <c r="AG90" s="140">
        <f t="shared" si="12"/>
        <v>25.375907244820461</v>
      </c>
      <c r="AH90" s="140">
        <f t="shared" si="12"/>
        <v>0</v>
      </c>
      <c r="AI90" s="73"/>
      <c r="AJ90" s="155">
        <f t="shared" si="13"/>
        <v>26.651914609489474</v>
      </c>
      <c r="AK90" s="155">
        <f t="shared" si="14"/>
        <v>24.116112830482411</v>
      </c>
      <c r="AL90" s="155">
        <f t="shared" si="14"/>
        <v>0</v>
      </c>
      <c r="AM90" s="73"/>
      <c r="AN90" s="169">
        <f t="shared" si="15"/>
        <v>14.22027595556345</v>
      </c>
      <c r="AO90" s="169">
        <f t="shared" si="15"/>
        <v>14.184013942524755</v>
      </c>
      <c r="AP90" s="169">
        <f t="shared" si="15"/>
        <v>16.30058162289367</v>
      </c>
    </row>
    <row r="91" spans="1:42" ht="12.75" hidden="1" customHeight="1" outlineLevel="1" x14ac:dyDescent="0.2">
      <c r="A91" s="12">
        <v>11</v>
      </c>
      <c r="B91" s="11" t="s">
        <v>25</v>
      </c>
      <c r="C91" s="63">
        <v>5.6599999999999998E-2</v>
      </c>
      <c r="D91" s="35"/>
      <c r="G91" s="112">
        <f t="shared" ref="G91:T91" si="20">G62/$C91</f>
        <v>0</v>
      </c>
      <c r="H91" s="112">
        <f t="shared" si="20"/>
        <v>20.086798673671876</v>
      </c>
      <c r="I91" s="112">
        <f t="shared" si="20"/>
        <v>16.560154229064803</v>
      </c>
      <c r="J91" s="112">
        <f t="shared" si="20"/>
        <v>0</v>
      </c>
      <c r="K91" s="112">
        <f t="shared" si="20"/>
        <v>23.482275745969119</v>
      </c>
      <c r="L91" s="91">
        <f t="shared" si="20"/>
        <v>17.153116538096164</v>
      </c>
      <c r="M91" s="91">
        <f t="shared" si="20"/>
        <v>15.320725345795324</v>
      </c>
      <c r="N91" s="91">
        <f t="shared" si="20"/>
        <v>17.564494031793306</v>
      </c>
      <c r="O91" s="91">
        <f t="shared" si="20"/>
        <v>15.926313907971776</v>
      </c>
      <c r="P91" s="91">
        <f t="shared" si="20"/>
        <v>18.286729542276234</v>
      </c>
      <c r="Q91" s="91">
        <f t="shared" si="20"/>
        <v>17.254600524552995</v>
      </c>
      <c r="R91" s="91">
        <f t="shared" si="20"/>
        <v>16.539079113860417</v>
      </c>
      <c r="S91" s="91">
        <f t="shared" si="20"/>
        <v>14.69006034819566</v>
      </c>
      <c r="T91" s="91">
        <f t="shared" si="20"/>
        <v>14.055732015085331</v>
      </c>
      <c r="U91" s="74"/>
      <c r="V91" s="124">
        <f t="shared" si="11"/>
        <v>26.148409893992934</v>
      </c>
      <c r="W91" s="124">
        <f t="shared" si="11"/>
        <v>19.544138393506966</v>
      </c>
      <c r="X91" s="124">
        <f t="shared" si="11"/>
        <v>23.454491238098381</v>
      </c>
      <c r="Y91" s="124">
        <f t="shared" si="11"/>
        <v>0</v>
      </c>
      <c r="Z91" s="124">
        <f t="shared" si="11"/>
        <v>26.854166208730849</v>
      </c>
      <c r="AA91" s="124">
        <f t="shared" si="11"/>
        <v>24.278229834845295</v>
      </c>
      <c r="AB91" s="74"/>
      <c r="AC91" s="141">
        <f t="shared" si="12"/>
        <v>15.371024734982333</v>
      </c>
      <c r="AD91" s="141">
        <f t="shared" si="12"/>
        <v>13.708554097516579</v>
      </c>
      <c r="AE91" s="141">
        <f t="shared" si="12"/>
        <v>22.619628812513241</v>
      </c>
      <c r="AF91" s="141">
        <f t="shared" si="12"/>
        <v>24.696672953956714</v>
      </c>
      <c r="AG91" s="141">
        <f t="shared" si="12"/>
        <v>18.741957302459944</v>
      </c>
      <c r="AH91" s="141">
        <f t="shared" si="12"/>
        <v>0</v>
      </c>
      <c r="AI91" s="74"/>
      <c r="AJ91" s="156">
        <f t="shared" si="13"/>
        <v>20.678639221629609</v>
      </c>
      <c r="AK91" s="156">
        <f t="shared" si="14"/>
        <v>19.721050138224957</v>
      </c>
      <c r="AL91" s="156">
        <f t="shared" si="14"/>
        <v>0</v>
      </c>
      <c r="AM91" s="74"/>
      <c r="AN91" s="170">
        <f t="shared" si="15"/>
        <v>10.127392406663906</v>
      </c>
      <c r="AO91" s="170">
        <f t="shared" si="15"/>
        <v>9.9698038758417979</v>
      </c>
      <c r="AP91" s="170">
        <f t="shared" si="15"/>
        <v>11.952271267977975</v>
      </c>
    </row>
    <row r="92" spans="1:42" ht="12.75" hidden="1" customHeight="1" outlineLevel="1" x14ac:dyDescent="0.2">
      <c r="A92" s="12">
        <v>12</v>
      </c>
      <c r="B92" s="11" t="s">
        <v>26</v>
      </c>
      <c r="C92" s="63">
        <v>0.16550000000000001</v>
      </c>
      <c r="D92" s="35"/>
      <c r="G92" s="112">
        <f t="shared" ref="G92:T92" si="21">G63/$C92</f>
        <v>0</v>
      </c>
      <c r="H92" s="112">
        <f t="shared" si="21"/>
        <v>17.855953431848135</v>
      </c>
      <c r="I92" s="112">
        <f t="shared" si="21"/>
        <v>14.481885543641265</v>
      </c>
      <c r="J92" s="112">
        <f t="shared" si="21"/>
        <v>0</v>
      </c>
      <c r="K92" s="112">
        <f t="shared" si="21"/>
        <v>20.757982102315697</v>
      </c>
      <c r="L92" s="91">
        <f t="shared" si="21"/>
        <v>13.550093436773935</v>
      </c>
      <c r="M92" s="91">
        <f t="shared" si="21"/>
        <v>12.286324445634236</v>
      </c>
      <c r="N92" s="91">
        <f t="shared" si="21"/>
        <v>15.101511052197987</v>
      </c>
      <c r="O92" s="91">
        <f t="shared" si="21"/>
        <v>13.523192971669083</v>
      </c>
      <c r="P92" s="91">
        <f t="shared" si="21"/>
        <v>15.343310448253344</v>
      </c>
      <c r="Q92" s="91">
        <f t="shared" si="21"/>
        <v>14.78247817184274</v>
      </c>
      <c r="R92" s="91">
        <f t="shared" si="21"/>
        <v>13.388815341073515</v>
      </c>
      <c r="S92" s="91">
        <f t="shared" si="21"/>
        <v>11.923437437172961</v>
      </c>
      <c r="T92" s="91">
        <f t="shared" si="21"/>
        <v>11.963530203957154</v>
      </c>
      <c r="U92" s="74"/>
      <c r="V92" s="124">
        <f t="shared" si="11"/>
        <v>20.604229607250755</v>
      </c>
      <c r="W92" s="124">
        <f t="shared" si="11"/>
        <v>17.178111863468679</v>
      </c>
      <c r="X92" s="124">
        <f t="shared" si="11"/>
        <v>19.531760761875162</v>
      </c>
      <c r="Y92" s="124">
        <f t="shared" si="11"/>
        <v>0</v>
      </c>
      <c r="Z92" s="124">
        <f t="shared" si="11"/>
        <v>21.696676757910993</v>
      </c>
      <c r="AA92" s="124">
        <f t="shared" si="11"/>
        <v>21.053711931719256</v>
      </c>
      <c r="AB92" s="74"/>
      <c r="AC92" s="141">
        <f t="shared" si="12"/>
        <v>11.601208459214501</v>
      </c>
      <c r="AD92" s="141">
        <f t="shared" si="12"/>
        <v>11.511624574413167</v>
      </c>
      <c r="AE92" s="141">
        <f t="shared" si="12"/>
        <v>18.448019066040988</v>
      </c>
      <c r="AF92" s="141">
        <f t="shared" si="12"/>
        <v>20.446101584156253</v>
      </c>
      <c r="AG92" s="141">
        <f t="shared" si="12"/>
        <v>15.618100410870326</v>
      </c>
      <c r="AH92" s="141">
        <f t="shared" si="12"/>
        <v>0</v>
      </c>
      <c r="AI92" s="74"/>
      <c r="AJ92" s="156">
        <f t="shared" si="13"/>
        <v>17.870972636293224</v>
      </c>
      <c r="AK92" s="156">
        <f t="shared" si="14"/>
        <v>16.873841662052932</v>
      </c>
      <c r="AL92" s="156">
        <f t="shared" si="14"/>
        <v>0</v>
      </c>
      <c r="AM92" s="74"/>
      <c r="AN92" s="170">
        <f t="shared" si="15"/>
        <v>7.3792107200891826</v>
      </c>
      <c r="AO92" s="170">
        <f t="shared" si="15"/>
        <v>7.3812377683254482</v>
      </c>
      <c r="AP92" s="170">
        <f t="shared" si="15"/>
        <v>8.8292272484719074</v>
      </c>
    </row>
    <row r="93" spans="1:42" ht="12.75" hidden="1" customHeight="1" outlineLevel="1" x14ac:dyDescent="0.2">
      <c r="A93" s="12">
        <v>13</v>
      </c>
      <c r="B93" s="11" t="s">
        <v>27</v>
      </c>
      <c r="C93" s="63">
        <v>2.5499999999999998E-2</v>
      </c>
      <c r="D93" s="35"/>
      <c r="G93" s="112">
        <f t="shared" ref="G93:T93" si="22">G64/$C93</f>
        <v>0</v>
      </c>
      <c r="H93" s="112">
        <f t="shared" si="22"/>
        <v>14.451010325856579</v>
      </c>
      <c r="I93" s="112">
        <f t="shared" si="22"/>
        <v>11.642189641686082</v>
      </c>
      <c r="J93" s="112">
        <f t="shared" si="22"/>
        <v>0</v>
      </c>
      <c r="K93" s="112">
        <f t="shared" si="22"/>
        <v>16.991490836736219</v>
      </c>
      <c r="L93" s="91">
        <f t="shared" si="22"/>
        <v>11.575662557921429</v>
      </c>
      <c r="M93" s="91">
        <f t="shared" si="22"/>
        <v>10.319100697210397</v>
      </c>
      <c r="N93" s="91">
        <f t="shared" si="22"/>
        <v>12.183957935936027</v>
      </c>
      <c r="O93" s="91">
        <f t="shared" si="22"/>
        <v>11.409089268404751</v>
      </c>
      <c r="P93" s="91">
        <f t="shared" si="22"/>
        <v>12.524230983591309</v>
      </c>
      <c r="Q93" s="91">
        <f t="shared" si="22"/>
        <v>11.842562284698447</v>
      </c>
      <c r="R93" s="91">
        <f t="shared" si="22"/>
        <v>11.184000459618522</v>
      </c>
      <c r="S93" s="91">
        <f t="shared" si="22"/>
        <v>9.9846326673249948</v>
      </c>
      <c r="T93" s="91">
        <f t="shared" si="22"/>
        <v>10.33704285320723</v>
      </c>
      <c r="U93" s="74"/>
      <c r="V93" s="124">
        <f t="shared" si="11"/>
        <v>17.647058823529413</v>
      </c>
      <c r="W93" s="124">
        <f t="shared" si="11"/>
        <v>14.028862832550876</v>
      </c>
      <c r="X93" s="124">
        <f t="shared" si="11"/>
        <v>14.040808844209447</v>
      </c>
      <c r="Y93" s="124">
        <f t="shared" si="11"/>
        <v>0</v>
      </c>
      <c r="Z93" s="124">
        <f t="shared" si="11"/>
        <v>16.49591553682162</v>
      </c>
      <c r="AA93" s="124">
        <f t="shared" si="11"/>
        <v>16.109054001501548</v>
      </c>
      <c r="AB93" s="74"/>
      <c r="AC93" s="141">
        <f t="shared" si="12"/>
        <v>9.8039215686274517</v>
      </c>
      <c r="AD93" s="141">
        <f t="shared" si="12"/>
        <v>8.8514138048996021</v>
      </c>
      <c r="AE93" s="141">
        <f t="shared" si="12"/>
        <v>15.265890157888997</v>
      </c>
      <c r="AF93" s="141">
        <f t="shared" si="12"/>
        <v>15.777429154003419</v>
      </c>
      <c r="AG93" s="141">
        <f t="shared" si="12"/>
        <v>12.063241575929027</v>
      </c>
      <c r="AH93" s="141">
        <f t="shared" si="12"/>
        <v>0</v>
      </c>
      <c r="AI93" s="74"/>
      <c r="AJ93" s="156">
        <f t="shared" si="13"/>
        <v>14.522708583051372</v>
      </c>
      <c r="AK93" s="156">
        <f t="shared" si="14"/>
        <v>14.113733936298132</v>
      </c>
      <c r="AL93" s="156">
        <f t="shared" si="14"/>
        <v>0</v>
      </c>
      <c r="AM93" s="74"/>
      <c r="AN93" s="170">
        <f t="shared" si="15"/>
        <v>6.1110284545812608</v>
      </c>
      <c r="AO93" s="170">
        <f t="shared" si="15"/>
        <v>6.0827383924161484</v>
      </c>
      <c r="AP93" s="170">
        <f t="shared" si="15"/>
        <v>7.6008280060674753</v>
      </c>
    </row>
    <row r="94" spans="1:42" ht="12.75" hidden="1" customHeight="1" outlineLevel="1" x14ac:dyDescent="0.2">
      <c r="A94" s="12">
        <v>14</v>
      </c>
      <c r="B94" s="11" t="s">
        <v>65</v>
      </c>
      <c r="C94" s="63">
        <v>0.17</v>
      </c>
      <c r="D94" s="35"/>
      <c r="G94" s="112">
        <f t="shared" ref="G94:T94" si="23">G65/$C94</f>
        <v>0</v>
      </c>
      <c r="H94" s="112">
        <f t="shared" si="23"/>
        <v>12.768754814779516</v>
      </c>
      <c r="I94" s="112">
        <f t="shared" si="23"/>
        <v>10.614827732639032</v>
      </c>
      <c r="J94" s="112">
        <f t="shared" si="23"/>
        <v>0</v>
      </c>
      <c r="K94" s="112">
        <f t="shared" si="23"/>
        <v>15.1588989767492</v>
      </c>
      <c r="L94" s="91">
        <f t="shared" si="23"/>
        <v>10.248770234430053</v>
      </c>
      <c r="M94" s="91">
        <f t="shared" si="23"/>
        <v>9.1234316240920901</v>
      </c>
      <c r="N94" s="91">
        <f t="shared" si="23"/>
        <v>10.991997949081922</v>
      </c>
      <c r="O94" s="91">
        <f t="shared" si="23"/>
        <v>9.610885431650674</v>
      </c>
      <c r="P94" s="91">
        <f t="shared" si="23"/>
        <v>10.675398482235311</v>
      </c>
      <c r="Q94" s="91">
        <f t="shared" si="23"/>
        <v>10.534094989301659</v>
      </c>
      <c r="R94" s="91">
        <f t="shared" si="23"/>
        <v>9.5027135278674209</v>
      </c>
      <c r="S94" s="91">
        <f t="shared" si="23"/>
        <v>8.1468390640676596</v>
      </c>
      <c r="T94" s="91">
        <f t="shared" si="23"/>
        <v>8.9211369369723688</v>
      </c>
      <c r="U94" s="74"/>
      <c r="V94" s="124">
        <f t="shared" si="11"/>
        <v>14.941176470588234</v>
      </c>
      <c r="W94" s="124">
        <f t="shared" si="11"/>
        <v>11.95694668327333</v>
      </c>
      <c r="X94" s="124">
        <f t="shared" si="11"/>
        <v>12.622967144008078</v>
      </c>
      <c r="Y94" s="124">
        <f t="shared" si="11"/>
        <v>0</v>
      </c>
      <c r="Z94" s="124">
        <f t="shared" si="11"/>
        <v>14.197850411247856</v>
      </c>
      <c r="AA94" s="124">
        <f t="shared" si="11"/>
        <v>12.842780155356785</v>
      </c>
      <c r="AB94" s="74"/>
      <c r="AC94" s="141">
        <f t="shared" si="12"/>
        <v>7.7647058823529411</v>
      </c>
      <c r="AD94" s="141">
        <f t="shared" si="12"/>
        <v>6.1328911581975127</v>
      </c>
      <c r="AE94" s="141">
        <f t="shared" si="12"/>
        <v>13.89555820324723</v>
      </c>
      <c r="AF94" s="141">
        <f t="shared" si="12"/>
        <v>11.3339982189763</v>
      </c>
      <c r="AG94" s="141">
        <f t="shared" si="12"/>
        <v>10.322897985132823</v>
      </c>
      <c r="AH94" s="141">
        <f t="shared" si="12"/>
        <v>0</v>
      </c>
      <c r="AI94" s="74"/>
      <c r="AJ94" s="156">
        <f t="shared" si="13"/>
        <v>13.144003813964812</v>
      </c>
      <c r="AK94" s="156">
        <f t="shared" si="14"/>
        <v>11.729283336641439</v>
      </c>
      <c r="AL94" s="156">
        <f t="shared" si="14"/>
        <v>0</v>
      </c>
      <c r="AM94" s="74"/>
      <c r="AN94" s="170">
        <f t="shared" si="15"/>
        <v>5.5108054861955482</v>
      </c>
      <c r="AO94" s="170">
        <f t="shared" si="15"/>
        <v>5.3889722851133035</v>
      </c>
      <c r="AP94" s="170">
        <f t="shared" si="15"/>
        <v>6.6660586159950395</v>
      </c>
    </row>
    <row r="95" spans="1:42" ht="12.75" hidden="1" customHeight="1" outlineLevel="1" x14ac:dyDescent="0.2">
      <c r="A95" s="12">
        <v>15</v>
      </c>
      <c r="B95" s="11" t="s">
        <v>29</v>
      </c>
      <c r="C95" s="63">
        <v>2.5399999999999999E-2</v>
      </c>
      <c r="D95" s="35"/>
      <c r="G95" s="112">
        <f t="shared" ref="G95:T95" si="24">G66/$C95</f>
        <v>0</v>
      </c>
      <c r="H95" s="112">
        <f t="shared" si="24"/>
        <v>11.958283606381304</v>
      </c>
      <c r="I95" s="112">
        <f t="shared" si="24"/>
        <v>10.133740092668637</v>
      </c>
      <c r="J95" s="112">
        <f t="shared" si="24"/>
        <v>0</v>
      </c>
      <c r="K95" s="112">
        <f t="shared" si="24"/>
        <v>14.292065748919139</v>
      </c>
      <c r="L95" s="91">
        <f t="shared" si="24"/>
        <v>9.4869449732431157</v>
      </c>
      <c r="M95" s="91">
        <f t="shared" si="24"/>
        <v>8.1116940636121679</v>
      </c>
      <c r="N95" s="91">
        <f t="shared" si="24"/>
        <v>10.214084230558198</v>
      </c>
      <c r="O95" s="91">
        <f t="shared" si="24"/>
        <v>9.0614895409656899</v>
      </c>
      <c r="P95" s="91">
        <f t="shared" si="24"/>
        <v>9.8279029401244582</v>
      </c>
      <c r="Q95" s="91">
        <f t="shared" si="24"/>
        <v>9.3451381035035368</v>
      </c>
      <c r="R95" s="91">
        <f t="shared" si="24"/>
        <v>8.8867608909105424</v>
      </c>
      <c r="S95" s="91">
        <f t="shared" si="24"/>
        <v>7.2206916900725187</v>
      </c>
      <c r="T95" s="91">
        <f t="shared" si="24"/>
        <v>7.9251790782811664</v>
      </c>
      <c r="U95" s="74"/>
      <c r="V95" s="124">
        <f t="shared" si="11"/>
        <v>13.779527559055119</v>
      </c>
      <c r="W95" s="124">
        <f t="shared" si="11"/>
        <v>10.333603433309765</v>
      </c>
      <c r="X95" s="124">
        <f t="shared" si="11"/>
        <v>10.600549342316112</v>
      </c>
      <c r="Y95" s="124">
        <f t="shared" si="11"/>
        <v>0</v>
      </c>
      <c r="Z95" s="124">
        <f t="shared" si="11"/>
        <v>12.569490016887858</v>
      </c>
      <c r="AA95" s="124">
        <f t="shared" si="11"/>
        <v>11.091179753964559</v>
      </c>
      <c r="AB95" s="74"/>
      <c r="AC95" s="141">
        <f t="shared" si="12"/>
        <v>6.2992125984251972</v>
      </c>
      <c r="AD95" s="141">
        <f t="shared" si="12"/>
        <v>6.5614558335485507</v>
      </c>
      <c r="AE95" s="141">
        <f t="shared" si="12"/>
        <v>12.237841671299531</v>
      </c>
      <c r="AF95" s="141">
        <f t="shared" si="12"/>
        <v>10.645294911814286</v>
      </c>
      <c r="AG95" s="141">
        <f t="shared" si="12"/>
        <v>8.8383926382198812</v>
      </c>
      <c r="AH95" s="141">
        <f t="shared" si="12"/>
        <v>0</v>
      </c>
      <c r="AI95" s="74"/>
      <c r="AJ95" s="156">
        <f t="shared" si="13"/>
        <v>11.951354912394731</v>
      </c>
      <c r="AK95" s="156">
        <f t="shared" si="14"/>
        <v>11.305696998213454</v>
      </c>
      <c r="AL95" s="156">
        <f t="shared" si="14"/>
        <v>0</v>
      </c>
      <c r="AM95" s="74"/>
      <c r="AN95" s="170">
        <f t="shared" si="15"/>
        <v>4.9985223806620924</v>
      </c>
      <c r="AO95" s="170">
        <f t="shared" si="15"/>
        <v>4.9042723590721433</v>
      </c>
      <c r="AP95" s="170">
        <f t="shared" si="15"/>
        <v>6.2410829942551684</v>
      </c>
    </row>
    <row r="96" spans="1:42" ht="12.75" hidden="1" customHeight="1" outlineLevel="1" x14ac:dyDescent="0.2">
      <c r="A96" s="12">
        <v>15</v>
      </c>
      <c r="G96" s="110"/>
      <c r="H96" s="110"/>
      <c r="I96" s="110"/>
      <c r="J96" s="110"/>
      <c r="K96" s="110"/>
      <c r="L96" s="89"/>
      <c r="M96" s="89"/>
      <c r="N96" s="89"/>
      <c r="O96" s="89"/>
      <c r="P96" s="89"/>
      <c r="Q96" s="89"/>
      <c r="R96" s="89"/>
      <c r="S96" s="89"/>
      <c r="T96" s="89"/>
      <c r="U96" s="56"/>
      <c r="V96" s="123"/>
      <c r="W96" s="123"/>
      <c r="X96" s="123"/>
      <c r="Y96" s="123"/>
      <c r="Z96" s="123"/>
      <c r="AA96" s="123"/>
      <c r="AB96" s="56"/>
      <c r="AC96" s="139"/>
      <c r="AD96" s="139"/>
      <c r="AE96" s="139"/>
      <c r="AF96" s="139"/>
      <c r="AG96" s="139"/>
      <c r="AH96" s="139"/>
      <c r="AI96" s="56"/>
      <c r="AJ96" s="154"/>
      <c r="AK96" s="154"/>
      <c r="AL96" s="154"/>
      <c r="AM96" s="56"/>
      <c r="AN96" s="168"/>
      <c r="AO96" s="168"/>
      <c r="AP96" s="168"/>
    </row>
    <row r="97" spans="1:42" ht="12.75" hidden="1" customHeight="1" outlineLevel="1" x14ac:dyDescent="0.2">
      <c r="A97" s="12">
        <v>14</v>
      </c>
      <c r="G97" s="110"/>
      <c r="H97" s="110"/>
      <c r="I97" s="110"/>
      <c r="J97" s="110"/>
      <c r="K97" s="110"/>
      <c r="L97" s="89"/>
      <c r="M97" s="89"/>
      <c r="N97" s="89"/>
      <c r="O97" s="89"/>
      <c r="P97" s="89"/>
      <c r="Q97" s="89"/>
      <c r="R97" s="89"/>
      <c r="S97" s="89"/>
      <c r="T97" s="89"/>
      <c r="U97" s="56"/>
      <c r="V97" s="123"/>
      <c r="W97" s="123"/>
      <c r="X97" s="123"/>
      <c r="Y97" s="123"/>
      <c r="Z97" s="123"/>
      <c r="AA97" s="123"/>
      <c r="AB97" s="56"/>
      <c r="AC97" s="139"/>
      <c r="AD97" s="139"/>
      <c r="AE97" s="139"/>
      <c r="AF97" s="139"/>
      <c r="AG97" s="139"/>
      <c r="AH97" s="139"/>
      <c r="AI97" s="56"/>
      <c r="AJ97" s="154"/>
      <c r="AK97" s="154"/>
      <c r="AL97" s="154"/>
      <c r="AM97" s="56"/>
      <c r="AN97" s="168"/>
      <c r="AO97" s="168"/>
      <c r="AP97" s="168"/>
    </row>
    <row r="98" spans="1:42" ht="12.75" hidden="1" customHeight="1" outlineLevel="1" x14ac:dyDescent="0.2">
      <c r="A98" s="12">
        <v>13</v>
      </c>
      <c r="G98" s="110"/>
      <c r="H98" s="110"/>
      <c r="I98" s="110"/>
      <c r="J98" s="110"/>
      <c r="K98" s="110"/>
      <c r="L98" s="89"/>
      <c r="M98" s="89"/>
      <c r="N98" s="89"/>
      <c r="O98" s="89"/>
      <c r="P98" s="89"/>
      <c r="Q98" s="89"/>
      <c r="R98" s="89"/>
      <c r="S98" s="89"/>
      <c r="T98" s="89"/>
      <c r="U98" s="56"/>
      <c r="V98" s="123"/>
      <c r="W98" s="123"/>
      <c r="X98" s="123"/>
      <c r="Y98" s="123"/>
      <c r="Z98" s="123"/>
      <c r="AA98" s="123"/>
      <c r="AB98" s="56"/>
      <c r="AC98" s="139"/>
      <c r="AD98" s="139"/>
      <c r="AE98" s="139"/>
      <c r="AF98" s="139"/>
      <c r="AG98" s="139"/>
      <c r="AH98" s="139"/>
      <c r="AI98" s="56"/>
      <c r="AJ98" s="154"/>
      <c r="AK98" s="154"/>
      <c r="AL98" s="154"/>
      <c r="AM98" s="56"/>
      <c r="AN98" s="168"/>
      <c r="AO98" s="168"/>
      <c r="AP98" s="168"/>
    </row>
    <row r="99" spans="1:42" ht="12.75" hidden="1" customHeight="1" outlineLevel="1" x14ac:dyDescent="0.2">
      <c r="A99" s="12">
        <v>12</v>
      </c>
      <c r="G99" s="110"/>
      <c r="H99" s="110"/>
      <c r="I99" s="110"/>
      <c r="J99" s="110"/>
      <c r="K99" s="110"/>
      <c r="L99" s="89"/>
      <c r="M99" s="89"/>
      <c r="N99" s="89"/>
      <c r="O99" s="89"/>
      <c r="P99" s="89"/>
      <c r="Q99" s="89"/>
      <c r="R99" s="89"/>
      <c r="S99" s="89"/>
      <c r="T99" s="89"/>
      <c r="U99" s="56"/>
      <c r="V99" s="123"/>
      <c r="W99" s="123"/>
      <c r="X99" s="123"/>
      <c r="Y99" s="123"/>
      <c r="Z99" s="123"/>
      <c r="AA99" s="123"/>
      <c r="AB99" s="56"/>
      <c r="AC99" s="139"/>
      <c r="AD99" s="139"/>
      <c r="AE99" s="139"/>
      <c r="AF99" s="139"/>
      <c r="AG99" s="139"/>
      <c r="AH99" s="139"/>
      <c r="AI99" s="56"/>
      <c r="AJ99" s="154"/>
      <c r="AK99" s="154"/>
      <c r="AL99" s="154"/>
      <c r="AM99" s="56"/>
      <c r="AN99" s="168"/>
      <c r="AO99" s="168"/>
      <c r="AP99" s="168"/>
    </row>
    <row r="100" spans="1:42" ht="12.75" hidden="1" customHeight="1" outlineLevel="1" x14ac:dyDescent="0.2">
      <c r="A100" s="12">
        <v>11</v>
      </c>
      <c r="G100" s="110"/>
      <c r="H100" s="110"/>
      <c r="I100" s="110"/>
      <c r="J100" s="110"/>
      <c r="K100" s="110"/>
      <c r="L100" s="89"/>
      <c r="M100" s="89"/>
      <c r="N100" s="89"/>
      <c r="O100" s="89"/>
      <c r="P100" s="89"/>
      <c r="Q100" s="89"/>
      <c r="R100" s="89"/>
      <c r="S100" s="89"/>
      <c r="T100" s="89"/>
      <c r="U100" s="56"/>
      <c r="V100" s="123"/>
      <c r="W100" s="123"/>
      <c r="X100" s="123"/>
      <c r="Y100" s="123"/>
      <c r="Z100" s="123"/>
      <c r="AA100" s="123"/>
      <c r="AB100" s="56"/>
      <c r="AC100" s="139"/>
      <c r="AD100" s="139"/>
      <c r="AE100" s="139"/>
      <c r="AF100" s="139"/>
      <c r="AG100" s="139"/>
      <c r="AH100" s="139"/>
      <c r="AI100" s="56"/>
      <c r="AJ100" s="154"/>
      <c r="AK100" s="154"/>
      <c r="AL100" s="154"/>
      <c r="AM100" s="56"/>
      <c r="AN100" s="168"/>
      <c r="AO100" s="168"/>
      <c r="AP100" s="168"/>
    </row>
    <row r="101" spans="1:42" ht="12.75" hidden="1" customHeight="1" outlineLevel="1" x14ac:dyDescent="0.2">
      <c r="A101" s="12">
        <v>10</v>
      </c>
      <c r="G101" s="110"/>
      <c r="H101" s="110"/>
      <c r="I101" s="110"/>
      <c r="J101" s="110"/>
      <c r="K101" s="110"/>
      <c r="L101" s="89"/>
      <c r="M101" s="89"/>
      <c r="N101" s="89"/>
      <c r="O101" s="89"/>
      <c r="P101" s="89"/>
      <c r="Q101" s="89"/>
      <c r="R101" s="89"/>
      <c r="S101" s="89"/>
      <c r="T101" s="89"/>
      <c r="U101" s="56"/>
      <c r="V101" s="123"/>
      <c r="W101" s="123"/>
      <c r="X101" s="123"/>
      <c r="Y101" s="123"/>
      <c r="Z101" s="123"/>
      <c r="AA101" s="123"/>
      <c r="AB101" s="56"/>
      <c r="AC101" s="139"/>
      <c r="AD101" s="139"/>
      <c r="AE101" s="139"/>
      <c r="AF101" s="139"/>
      <c r="AG101" s="139"/>
      <c r="AH101" s="139"/>
      <c r="AI101" s="56"/>
      <c r="AJ101" s="154"/>
      <c r="AK101" s="154"/>
      <c r="AL101" s="154"/>
      <c r="AM101" s="56"/>
      <c r="AN101" s="168"/>
      <c r="AO101" s="168"/>
      <c r="AP101" s="168"/>
    </row>
    <row r="102" spans="1:42" ht="12.75" hidden="1" customHeight="1" outlineLevel="1" x14ac:dyDescent="0.2">
      <c r="A102" s="12">
        <v>9</v>
      </c>
      <c r="G102" s="110"/>
      <c r="H102" s="110"/>
      <c r="I102" s="110"/>
      <c r="J102" s="110"/>
      <c r="K102" s="110"/>
      <c r="L102" s="89"/>
      <c r="M102" s="89"/>
      <c r="N102" s="89"/>
      <c r="O102" s="89"/>
      <c r="P102" s="89"/>
      <c r="Q102" s="89"/>
      <c r="R102" s="89"/>
      <c r="S102" s="89"/>
      <c r="T102" s="89"/>
      <c r="U102" s="56"/>
      <c r="V102" s="123"/>
      <c r="W102" s="123"/>
      <c r="X102" s="123"/>
      <c r="Y102" s="123"/>
      <c r="Z102" s="123"/>
      <c r="AA102" s="123"/>
      <c r="AB102" s="56"/>
      <c r="AC102" s="139"/>
      <c r="AD102" s="139"/>
      <c r="AE102" s="139"/>
      <c r="AF102" s="139"/>
      <c r="AG102" s="139"/>
      <c r="AH102" s="139"/>
      <c r="AI102" s="56"/>
      <c r="AJ102" s="154"/>
      <c r="AK102" s="154"/>
      <c r="AL102" s="154"/>
      <c r="AM102" s="56"/>
      <c r="AN102" s="168"/>
      <c r="AO102" s="168"/>
      <c r="AP102" s="168"/>
    </row>
    <row r="103" spans="1:42" ht="12.75" hidden="1" customHeight="1" outlineLevel="1" x14ac:dyDescent="0.2">
      <c r="A103" s="12">
        <v>8</v>
      </c>
      <c r="G103" s="110"/>
      <c r="H103" s="110"/>
      <c r="I103" s="110"/>
      <c r="J103" s="110"/>
      <c r="K103" s="110"/>
      <c r="L103" s="89"/>
      <c r="M103" s="89"/>
      <c r="N103" s="89"/>
      <c r="O103" s="89"/>
      <c r="P103" s="89"/>
      <c r="Q103" s="89"/>
      <c r="R103" s="89"/>
      <c r="S103" s="89"/>
      <c r="T103" s="89"/>
      <c r="U103" s="56"/>
      <c r="V103" s="123"/>
      <c r="W103" s="123"/>
      <c r="X103" s="123"/>
      <c r="Y103" s="123"/>
      <c r="Z103" s="123"/>
      <c r="AA103" s="123"/>
      <c r="AB103" s="56"/>
      <c r="AC103" s="139"/>
      <c r="AD103" s="139"/>
      <c r="AE103" s="139"/>
      <c r="AF103" s="139"/>
      <c r="AG103" s="139"/>
      <c r="AH103" s="139"/>
      <c r="AI103" s="56"/>
      <c r="AJ103" s="154"/>
      <c r="AK103" s="154"/>
      <c r="AL103" s="154"/>
      <c r="AM103" s="56"/>
      <c r="AN103" s="168"/>
      <c r="AO103" s="168"/>
      <c r="AP103" s="168"/>
    </row>
    <row r="104" spans="1:42" ht="12.75" hidden="1" customHeight="1" outlineLevel="1" x14ac:dyDescent="0.2">
      <c r="A104" s="12">
        <v>7</v>
      </c>
      <c r="G104" s="110"/>
      <c r="H104" s="110"/>
      <c r="I104" s="110"/>
      <c r="J104" s="110"/>
      <c r="K104" s="110"/>
      <c r="L104" s="89"/>
      <c r="M104" s="89"/>
      <c r="N104" s="89"/>
      <c r="O104" s="89"/>
      <c r="P104" s="89"/>
      <c r="Q104" s="89"/>
      <c r="R104" s="89"/>
      <c r="S104" s="89"/>
      <c r="T104" s="89"/>
      <c r="U104" s="56"/>
      <c r="V104" s="123"/>
      <c r="W104" s="123"/>
      <c r="X104" s="123"/>
      <c r="Y104" s="123"/>
      <c r="Z104" s="123"/>
      <c r="AA104" s="123"/>
      <c r="AB104" s="56"/>
      <c r="AC104" s="139"/>
      <c r="AD104" s="139"/>
      <c r="AE104" s="139"/>
      <c r="AF104" s="139"/>
      <c r="AG104" s="139"/>
      <c r="AH104" s="139"/>
      <c r="AI104" s="56"/>
      <c r="AJ104" s="154"/>
      <c r="AK104" s="154"/>
      <c r="AL104" s="154"/>
      <c r="AM104" s="56"/>
      <c r="AN104" s="168"/>
      <c r="AO104" s="168"/>
      <c r="AP104" s="168"/>
    </row>
    <row r="105" spans="1:42" ht="12.75" hidden="1" customHeight="1" outlineLevel="1" x14ac:dyDescent="0.2">
      <c r="A105" s="12">
        <v>6</v>
      </c>
      <c r="G105" s="110"/>
      <c r="H105" s="110"/>
      <c r="I105" s="110"/>
      <c r="J105" s="110"/>
      <c r="K105" s="110"/>
      <c r="L105" s="89"/>
      <c r="M105" s="89"/>
      <c r="N105" s="89"/>
      <c r="O105" s="89"/>
      <c r="P105" s="89"/>
      <c r="Q105" s="89"/>
      <c r="R105" s="89"/>
      <c r="S105" s="89"/>
      <c r="T105" s="89"/>
      <c r="U105" s="56"/>
      <c r="V105" s="123"/>
      <c r="W105" s="123"/>
      <c r="X105" s="123"/>
      <c r="Y105" s="123"/>
      <c r="Z105" s="123"/>
      <c r="AA105" s="123"/>
      <c r="AB105" s="56"/>
      <c r="AC105" s="139"/>
      <c r="AD105" s="139"/>
      <c r="AE105" s="139"/>
      <c r="AF105" s="139"/>
      <c r="AG105" s="139"/>
      <c r="AH105" s="139"/>
      <c r="AI105" s="56"/>
      <c r="AJ105" s="154"/>
      <c r="AK105" s="154"/>
      <c r="AL105" s="154"/>
      <c r="AM105" s="56"/>
      <c r="AN105" s="168"/>
      <c r="AO105" s="168"/>
      <c r="AP105" s="168"/>
    </row>
    <row r="106" spans="1:42" ht="12.75" hidden="1" customHeight="1" outlineLevel="1" x14ac:dyDescent="0.2">
      <c r="A106" s="12"/>
      <c r="G106" s="110"/>
      <c r="H106" s="110"/>
      <c r="I106" s="110"/>
      <c r="J106" s="110"/>
      <c r="K106" s="110"/>
      <c r="L106" s="89"/>
      <c r="M106" s="89"/>
      <c r="N106" s="89"/>
      <c r="O106" s="89"/>
      <c r="P106" s="89"/>
      <c r="Q106" s="89"/>
      <c r="R106" s="89"/>
      <c r="S106" s="89"/>
      <c r="T106" s="89"/>
      <c r="U106" s="56"/>
      <c r="V106" s="123"/>
      <c r="W106" s="123"/>
      <c r="X106" s="123"/>
      <c r="Y106" s="123"/>
      <c r="Z106" s="123"/>
      <c r="AA106" s="123"/>
      <c r="AB106" s="56"/>
      <c r="AC106" s="139"/>
      <c r="AD106" s="139"/>
      <c r="AE106" s="139"/>
      <c r="AF106" s="139"/>
      <c r="AG106" s="139"/>
      <c r="AH106" s="139"/>
      <c r="AI106" s="56"/>
      <c r="AJ106" s="154"/>
      <c r="AK106" s="154"/>
      <c r="AL106" s="154"/>
      <c r="AM106" s="56"/>
      <c r="AN106" s="168"/>
      <c r="AO106" s="168"/>
      <c r="AP106" s="168"/>
    </row>
    <row r="107" spans="1:42" ht="12.75" hidden="1" customHeight="1" outlineLevel="1" x14ac:dyDescent="0.2">
      <c r="A107" s="12">
        <v>4</v>
      </c>
      <c r="G107" s="110"/>
      <c r="H107" s="110"/>
      <c r="I107" s="110"/>
      <c r="J107" s="110"/>
      <c r="K107" s="110"/>
      <c r="L107" s="89"/>
      <c r="M107" s="89"/>
      <c r="N107" s="89"/>
      <c r="O107" s="89"/>
      <c r="P107" s="89"/>
      <c r="Q107" s="89"/>
      <c r="R107" s="89"/>
      <c r="S107" s="89"/>
      <c r="T107" s="89"/>
      <c r="U107" s="56"/>
      <c r="V107" s="123"/>
      <c r="W107" s="123"/>
      <c r="X107" s="123"/>
      <c r="Y107" s="123"/>
      <c r="Z107" s="123"/>
      <c r="AA107" s="123"/>
      <c r="AB107" s="56"/>
      <c r="AC107" s="139"/>
      <c r="AD107" s="139"/>
      <c r="AE107" s="139"/>
      <c r="AF107" s="139"/>
      <c r="AG107" s="139"/>
      <c r="AH107" s="139"/>
      <c r="AI107" s="56"/>
      <c r="AJ107" s="154"/>
      <c r="AK107" s="154"/>
      <c r="AL107" s="154"/>
      <c r="AM107" s="56"/>
      <c r="AN107" s="168"/>
      <c r="AO107" s="168"/>
      <c r="AP107" s="168"/>
    </row>
    <row r="108" spans="1:42" ht="12.75" hidden="1" customHeight="1" outlineLevel="1" x14ac:dyDescent="0.2">
      <c r="A108" s="12">
        <v>3</v>
      </c>
      <c r="G108" s="110"/>
      <c r="H108" s="110"/>
      <c r="I108" s="110"/>
      <c r="J108" s="110"/>
      <c r="K108" s="110"/>
      <c r="L108" s="89"/>
      <c r="M108" s="89"/>
      <c r="N108" s="89"/>
      <c r="O108" s="89"/>
      <c r="P108" s="89"/>
      <c r="Q108" s="89"/>
      <c r="R108" s="89"/>
      <c r="S108" s="89"/>
      <c r="T108" s="89"/>
      <c r="U108" s="56"/>
      <c r="V108" s="123"/>
      <c r="W108" s="123"/>
      <c r="X108" s="123"/>
      <c r="Y108" s="123"/>
      <c r="Z108" s="123"/>
      <c r="AA108" s="123"/>
      <c r="AB108" s="56"/>
      <c r="AC108" s="139"/>
      <c r="AD108" s="139"/>
      <c r="AE108" s="139"/>
      <c r="AF108" s="139"/>
      <c r="AG108" s="139"/>
      <c r="AH108" s="139"/>
      <c r="AI108" s="56"/>
      <c r="AJ108" s="154"/>
      <c r="AK108" s="154"/>
      <c r="AL108" s="154"/>
      <c r="AM108" s="56"/>
      <c r="AN108" s="168"/>
      <c r="AO108" s="168"/>
      <c r="AP108" s="168"/>
    </row>
    <row r="109" spans="1:42" ht="12.75" hidden="1" customHeight="1" outlineLevel="1" x14ac:dyDescent="0.2">
      <c r="A109" s="12">
        <v>2</v>
      </c>
      <c r="G109" s="110"/>
      <c r="H109" s="110"/>
      <c r="I109" s="110"/>
      <c r="J109" s="110"/>
      <c r="K109" s="110"/>
      <c r="L109" s="89"/>
      <c r="M109" s="89"/>
      <c r="N109" s="89"/>
      <c r="O109" s="89"/>
      <c r="P109" s="89"/>
      <c r="Q109" s="89"/>
      <c r="R109" s="89"/>
      <c r="S109" s="89"/>
      <c r="T109" s="89"/>
      <c r="U109" s="56"/>
      <c r="V109" s="123"/>
      <c r="W109" s="123"/>
      <c r="X109" s="123"/>
      <c r="Y109" s="123"/>
      <c r="Z109" s="123"/>
      <c r="AA109" s="123"/>
      <c r="AB109" s="56"/>
      <c r="AC109" s="139"/>
      <c r="AD109" s="139"/>
      <c r="AE109" s="139"/>
      <c r="AF109" s="139"/>
      <c r="AG109" s="139"/>
      <c r="AH109" s="139"/>
      <c r="AI109" s="56"/>
      <c r="AJ109" s="154"/>
      <c r="AK109" s="154"/>
      <c r="AL109" s="154"/>
      <c r="AM109" s="56"/>
      <c r="AN109" s="168"/>
      <c r="AO109" s="168"/>
      <c r="AP109" s="168"/>
    </row>
    <row r="110" spans="1:42" ht="12.75" hidden="1" customHeight="1" outlineLevel="1" x14ac:dyDescent="0.2">
      <c r="A110" s="12">
        <v>1</v>
      </c>
      <c r="G110" s="110"/>
      <c r="H110" s="110"/>
      <c r="I110" s="110"/>
      <c r="J110" s="110"/>
      <c r="K110" s="110"/>
      <c r="L110" s="89"/>
      <c r="M110" s="89"/>
      <c r="N110" s="89"/>
      <c r="O110" s="89"/>
      <c r="P110" s="89"/>
      <c r="Q110" s="89"/>
      <c r="R110" s="89"/>
      <c r="S110" s="89"/>
      <c r="T110" s="89"/>
      <c r="U110" s="56"/>
      <c r="V110" s="123"/>
      <c r="W110" s="123"/>
      <c r="X110" s="123"/>
      <c r="Y110" s="123"/>
      <c r="Z110" s="123"/>
      <c r="AA110" s="123"/>
      <c r="AB110" s="56"/>
      <c r="AC110" s="139"/>
      <c r="AD110" s="139"/>
      <c r="AE110" s="139"/>
      <c r="AF110" s="139"/>
      <c r="AG110" s="139"/>
      <c r="AH110" s="139"/>
      <c r="AI110" s="56"/>
      <c r="AJ110" s="154"/>
      <c r="AK110" s="154"/>
      <c r="AL110" s="154"/>
      <c r="AM110" s="56"/>
      <c r="AN110" s="168"/>
      <c r="AO110" s="168"/>
      <c r="AP110" s="168"/>
    </row>
    <row r="111" spans="1:42" ht="12.75" hidden="1" customHeight="1" outlineLevel="1" x14ac:dyDescent="0.2">
      <c r="A111" s="12">
        <v>1</v>
      </c>
      <c r="G111" s="110"/>
      <c r="H111" s="110"/>
      <c r="I111" s="110"/>
      <c r="J111" s="110"/>
      <c r="K111" s="110"/>
      <c r="L111" s="89"/>
      <c r="M111" s="89"/>
      <c r="N111" s="89"/>
      <c r="O111" s="89"/>
      <c r="P111" s="89"/>
      <c r="Q111" s="89"/>
      <c r="R111" s="89"/>
      <c r="S111" s="89"/>
      <c r="T111" s="89"/>
      <c r="U111" s="56"/>
      <c r="V111" s="123"/>
      <c r="W111" s="123"/>
      <c r="X111" s="123"/>
      <c r="Y111" s="123"/>
      <c r="Z111" s="123"/>
      <c r="AA111" s="123"/>
      <c r="AB111" s="56"/>
      <c r="AC111" s="139"/>
      <c r="AD111" s="139"/>
      <c r="AE111" s="139"/>
      <c r="AF111" s="139"/>
      <c r="AG111" s="139"/>
      <c r="AH111" s="139"/>
      <c r="AI111" s="56"/>
      <c r="AJ111" s="154"/>
      <c r="AK111" s="154"/>
      <c r="AL111" s="154"/>
      <c r="AM111" s="56"/>
      <c r="AN111" s="168"/>
      <c r="AO111" s="168"/>
      <c r="AP111" s="168"/>
    </row>
    <row r="112" spans="1:42" ht="12.75" hidden="1" customHeight="1" x14ac:dyDescent="0.2">
      <c r="G112" s="110"/>
      <c r="H112" s="110"/>
      <c r="I112" s="110"/>
      <c r="J112" s="110"/>
      <c r="K112" s="110"/>
      <c r="L112" s="89"/>
      <c r="M112" s="89"/>
      <c r="N112" s="89"/>
      <c r="O112" s="89"/>
      <c r="P112" s="89"/>
      <c r="Q112" s="89"/>
      <c r="R112" s="89"/>
      <c r="S112" s="89"/>
      <c r="T112" s="89"/>
      <c r="U112" s="56"/>
      <c r="V112" s="123"/>
      <c r="W112" s="123"/>
      <c r="X112" s="123"/>
      <c r="Y112" s="123"/>
      <c r="Z112" s="123"/>
      <c r="AA112" s="123"/>
      <c r="AB112" s="56"/>
      <c r="AC112" s="139"/>
      <c r="AD112" s="139"/>
      <c r="AE112" s="139"/>
      <c r="AF112" s="139"/>
      <c r="AG112" s="139"/>
      <c r="AH112" s="139"/>
      <c r="AI112" s="56"/>
      <c r="AJ112" s="154"/>
      <c r="AK112" s="154"/>
      <c r="AL112" s="154"/>
      <c r="AM112" s="56"/>
      <c r="AN112" s="168"/>
      <c r="AO112" s="168"/>
      <c r="AP112" s="168"/>
    </row>
    <row r="113" spans="1:42" ht="12.75" hidden="1" customHeight="1" x14ac:dyDescent="0.2">
      <c r="G113" s="110"/>
      <c r="H113" s="110"/>
      <c r="I113" s="110"/>
      <c r="J113" s="110"/>
      <c r="K113" s="110"/>
      <c r="L113" s="89"/>
      <c r="M113" s="89"/>
      <c r="N113" s="89"/>
      <c r="O113" s="89"/>
      <c r="P113" s="89"/>
      <c r="Q113" s="89"/>
      <c r="R113" s="89"/>
      <c r="S113" s="89"/>
      <c r="T113" s="89"/>
      <c r="U113" s="56"/>
      <c r="V113" s="123"/>
      <c r="W113" s="123"/>
      <c r="X113" s="123"/>
      <c r="Y113" s="123"/>
      <c r="Z113" s="123"/>
      <c r="AA113" s="123"/>
      <c r="AB113" s="56"/>
      <c r="AC113" s="139"/>
      <c r="AD113" s="139"/>
      <c r="AE113" s="139"/>
      <c r="AF113" s="139"/>
      <c r="AG113" s="139"/>
      <c r="AH113" s="139"/>
      <c r="AI113" s="56"/>
      <c r="AJ113" s="154"/>
      <c r="AK113" s="154"/>
      <c r="AL113" s="154"/>
      <c r="AM113" s="56"/>
      <c r="AN113" s="168"/>
      <c r="AO113" s="168"/>
      <c r="AP113" s="168"/>
    </row>
    <row r="114" spans="1:42" ht="12.75" hidden="1" customHeight="1" x14ac:dyDescent="0.2">
      <c r="G114" s="110"/>
      <c r="H114" s="110"/>
      <c r="I114" s="110"/>
      <c r="J114" s="110"/>
      <c r="K114" s="110"/>
      <c r="L114" s="89"/>
      <c r="M114" s="89"/>
      <c r="N114" s="89"/>
      <c r="O114" s="89"/>
      <c r="P114" s="89"/>
      <c r="Q114" s="89"/>
      <c r="R114" s="89"/>
      <c r="S114" s="89"/>
      <c r="T114" s="89"/>
      <c r="U114" s="56"/>
      <c r="V114" s="123"/>
      <c r="W114" s="123"/>
      <c r="X114" s="123"/>
      <c r="Y114" s="123"/>
      <c r="Z114" s="123"/>
      <c r="AA114" s="123"/>
      <c r="AB114" s="56"/>
      <c r="AC114" s="139"/>
      <c r="AD114" s="139"/>
      <c r="AE114" s="139"/>
      <c r="AF114" s="139"/>
      <c r="AG114" s="139"/>
      <c r="AH114" s="139"/>
      <c r="AI114" s="56"/>
      <c r="AJ114" s="154"/>
      <c r="AK114" s="154"/>
      <c r="AL114" s="154"/>
      <c r="AM114" s="56"/>
      <c r="AN114" s="168"/>
      <c r="AO114" s="168"/>
      <c r="AP114" s="168"/>
    </row>
    <row r="115" spans="1:42" ht="12.75" hidden="1" customHeight="1" x14ac:dyDescent="0.2">
      <c r="G115" s="110"/>
      <c r="H115" s="110"/>
      <c r="I115" s="110"/>
      <c r="J115" s="110"/>
      <c r="K115" s="110"/>
      <c r="L115" s="89"/>
      <c r="M115" s="89"/>
      <c r="N115" s="89"/>
      <c r="O115" s="89"/>
      <c r="P115" s="89"/>
      <c r="Q115" s="89"/>
      <c r="R115" s="89"/>
      <c r="S115" s="89"/>
      <c r="T115" s="89"/>
      <c r="U115" s="56"/>
      <c r="V115" s="123"/>
      <c r="W115" s="123"/>
      <c r="X115" s="123"/>
      <c r="Y115" s="123"/>
      <c r="Z115" s="123"/>
      <c r="AA115" s="123"/>
      <c r="AB115" s="56"/>
      <c r="AC115" s="139"/>
      <c r="AD115" s="139"/>
      <c r="AE115" s="139"/>
      <c r="AF115" s="139"/>
      <c r="AG115" s="139"/>
      <c r="AH115" s="139"/>
      <c r="AI115" s="56"/>
      <c r="AJ115" s="154"/>
      <c r="AK115" s="154"/>
      <c r="AL115" s="154"/>
      <c r="AM115" s="56"/>
      <c r="AN115" s="168"/>
      <c r="AO115" s="168"/>
      <c r="AP115" s="168"/>
    </row>
    <row r="116" spans="1:42" ht="12.75" hidden="1" customHeight="1" x14ac:dyDescent="0.2">
      <c r="G116" s="110"/>
      <c r="H116" s="110"/>
      <c r="I116" s="110"/>
      <c r="J116" s="110"/>
      <c r="K116" s="110"/>
      <c r="L116" s="89"/>
      <c r="M116" s="89"/>
      <c r="N116" s="89"/>
      <c r="O116" s="89"/>
      <c r="P116" s="89"/>
      <c r="Q116" s="89"/>
      <c r="R116" s="89"/>
      <c r="S116" s="89"/>
      <c r="T116" s="89"/>
      <c r="U116" s="56"/>
      <c r="V116" s="123"/>
      <c r="W116" s="123"/>
      <c r="X116" s="123"/>
      <c r="Y116" s="123"/>
      <c r="Z116" s="123"/>
      <c r="AA116" s="123"/>
      <c r="AB116" s="56"/>
      <c r="AC116" s="139"/>
      <c r="AD116" s="139"/>
      <c r="AE116" s="139"/>
      <c r="AF116" s="139"/>
      <c r="AG116" s="139"/>
      <c r="AH116" s="139"/>
      <c r="AI116" s="56"/>
      <c r="AJ116" s="154"/>
      <c r="AK116" s="154"/>
      <c r="AL116" s="154"/>
      <c r="AM116" s="56"/>
      <c r="AN116" s="168"/>
      <c r="AO116" s="168"/>
      <c r="AP116" s="168"/>
    </row>
    <row r="117" spans="1:42" ht="12.75" hidden="1" customHeight="1" x14ac:dyDescent="0.2">
      <c r="G117" s="110"/>
      <c r="H117" s="110"/>
      <c r="I117" s="110"/>
      <c r="J117" s="110"/>
      <c r="K117" s="110"/>
      <c r="L117" s="89"/>
      <c r="M117" s="89"/>
      <c r="N117" s="89"/>
      <c r="O117" s="89"/>
      <c r="P117" s="89"/>
      <c r="Q117" s="89"/>
      <c r="R117" s="89"/>
      <c r="S117" s="89"/>
      <c r="T117" s="89"/>
      <c r="U117" s="56"/>
      <c r="V117" s="123"/>
      <c r="W117" s="123"/>
      <c r="X117" s="123"/>
      <c r="Y117" s="123"/>
      <c r="Z117" s="123"/>
      <c r="AA117" s="123"/>
      <c r="AB117" s="56"/>
      <c r="AC117" s="139"/>
      <c r="AD117" s="139"/>
      <c r="AE117" s="139"/>
      <c r="AF117" s="139"/>
      <c r="AG117" s="139"/>
      <c r="AH117" s="139"/>
      <c r="AI117" s="56"/>
      <c r="AJ117" s="154"/>
      <c r="AK117" s="154"/>
      <c r="AL117" s="154"/>
      <c r="AM117" s="56"/>
      <c r="AN117" s="168"/>
      <c r="AO117" s="168"/>
      <c r="AP117" s="168"/>
    </row>
    <row r="118" spans="1:42" ht="12.75" hidden="1" customHeight="1" x14ac:dyDescent="0.2">
      <c r="G118" s="110"/>
      <c r="H118" s="110"/>
      <c r="I118" s="110"/>
      <c r="J118" s="110"/>
      <c r="K118" s="110"/>
      <c r="L118" s="89"/>
      <c r="M118" s="89"/>
      <c r="N118" s="89"/>
      <c r="O118" s="89"/>
      <c r="P118" s="89"/>
      <c r="Q118" s="89"/>
      <c r="R118" s="89"/>
      <c r="S118" s="89"/>
      <c r="T118" s="89"/>
      <c r="U118" s="56"/>
      <c r="V118" s="123"/>
      <c r="W118" s="123"/>
      <c r="X118" s="123"/>
      <c r="Y118" s="123"/>
      <c r="Z118" s="123"/>
      <c r="AA118" s="123"/>
      <c r="AB118" s="56"/>
      <c r="AC118" s="139"/>
      <c r="AD118" s="139"/>
      <c r="AE118" s="139"/>
      <c r="AF118" s="139"/>
      <c r="AG118" s="139"/>
      <c r="AH118" s="139"/>
      <c r="AI118" s="56"/>
      <c r="AJ118" s="154"/>
      <c r="AK118" s="154"/>
      <c r="AL118" s="154"/>
      <c r="AM118" s="56"/>
      <c r="AN118" s="168"/>
      <c r="AO118" s="168"/>
      <c r="AP118" s="168"/>
    </row>
    <row r="119" spans="1:42" ht="12.75" hidden="1" customHeight="1" x14ac:dyDescent="0.2">
      <c r="B119" s="8"/>
      <c r="G119" s="110"/>
      <c r="H119" s="110"/>
      <c r="I119" s="110"/>
      <c r="J119" s="110"/>
      <c r="K119" s="110"/>
      <c r="L119" s="89"/>
      <c r="M119" s="89"/>
      <c r="N119" s="89"/>
      <c r="O119" s="89"/>
      <c r="P119" s="89"/>
      <c r="Q119" s="89"/>
      <c r="R119" s="89"/>
      <c r="S119" s="89"/>
      <c r="T119" s="89"/>
      <c r="U119" s="56"/>
      <c r="V119" s="123"/>
      <c r="W119" s="123"/>
      <c r="X119" s="123"/>
      <c r="Y119" s="123"/>
      <c r="Z119" s="123"/>
      <c r="AA119" s="123"/>
      <c r="AB119" s="56"/>
      <c r="AC119" s="139"/>
      <c r="AD119" s="139"/>
      <c r="AE119" s="139"/>
      <c r="AF119" s="139"/>
      <c r="AG119" s="139"/>
      <c r="AH119" s="139"/>
      <c r="AI119" s="56"/>
      <c r="AJ119" s="154"/>
      <c r="AK119" s="154"/>
      <c r="AL119" s="154"/>
      <c r="AM119" s="56"/>
      <c r="AN119" s="168"/>
      <c r="AO119" s="168"/>
      <c r="AP119" s="168"/>
    </row>
    <row r="120" spans="1:42" ht="12.75" collapsed="1" x14ac:dyDescent="0.2">
      <c r="A120" s="9" t="s">
        <v>87</v>
      </c>
      <c r="B120" s="10"/>
      <c r="G120" s="110"/>
      <c r="H120" s="110"/>
      <c r="I120" s="110"/>
      <c r="J120" s="110"/>
      <c r="K120" s="110"/>
      <c r="L120" s="89"/>
      <c r="M120" s="89"/>
      <c r="N120" s="89"/>
      <c r="O120" s="89"/>
      <c r="P120" s="89"/>
      <c r="Q120" s="89"/>
      <c r="R120" s="89"/>
      <c r="S120" s="89"/>
      <c r="T120" s="89"/>
      <c r="U120" s="56"/>
      <c r="V120" s="123"/>
      <c r="W120" s="123"/>
      <c r="X120" s="123"/>
      <c r="Y120" s="123"/>
      <c r="Z120" s="123"/>
      <c r="AA120" s="123"/>
      <c r="AB120" s="56"/>
      <c r="AC120" s="139"/>
      <c r="AD120" s="139"/>
      <c r="AE120" s="139"/>
      <c r="AF120" s="139"/>
      <c r="AG120" s="139"/>
      <c r="AH120" s="139"/>
      <c r="AI120" s="56"/>
      <c r="AJ120" s="154"/>
      <c r="AK120" s="154"/>
      <c r="AL120" s="154"/>
      <c r="AM120" s="56"/>
      <c r="AN120" s="168"/>
      <c r="AO120" s="168"/>
      <c r="AP120" s="168"/>
    </row>
    <row r="121" spans="1:42" ht="12.75" hidden="1" customHeight="1" outlineLevel="1" x14ac:dyDescent="0.2">
      <c r="A121" s="12">
        <v>1</v>
      </c>
      <c r="B121" s="11" t="s">
        <v>37</v>
      </c>
      <c r="C121" s="35"/>
      <c r="D121" s="68">
        <v>7.9000000000000008E-3</v>
      </c>
      <c r="G121" s="111">
        <f t="shared" ref="G121:T121" si="25">G51/$D121</f>
        <v>0</v>
      </c>
      <c r="H121" s="111">
        <f t="shared" si="25"/>
        <v>3690.9357471744956</v>
      </c>
      <c r="I121" s="111">
        <f t="shared" si="25"/>
        <v>8.52204410750943</v>
      </c>
      <c r="J121" s="111">
        <f t="shared" si="25"/>
        <v>0</v>
      </c>
      <c r="K121" s="111">
        <f t="shared" si="25"/>
        <v>64.250692124243528</v>
      </c>
      <c r="L121" s="90">
        <f t="shared" si="25"/>
        <v>202.16269728650559</v>
      </c>
      <c r="M121" s="90">
        <f t="shared" si="25"/>
        <v>7.5259107490505617</v>
      </c>
      <c r="N121" s="90">
        <f t="shared" si="25"/>
        <v>82.824555173953186</v>
      </c>
      <c r="O121" s="90">
        <f t="shared" si="25"/>
        <v>14.844932791847652</v>
      </c>
      <c r="P121" s="90">
        <f t="shared" si="25"/>
        <v>2.7943676841127822</v>
      </c>
      <c r="Q121" s="90">
        <f t="shared" si="25"/>
        <v>114.05584107233803</v>
      </c>
      <c r="R121" s="90">
        <f t="shared" si="25"/>
        <v>109.33734822179801</v>
      </c>
      <c r="S121" s="90">
        <f t="shared" si="25"/>
        <v>8.0816968583230135</v>
      </c>
      <c r="T121" s="90">
        <f t="shared" si="25"/>
        <v>60.045899818898228</v>
      </c>
      <c r="U121" s="73"/>
      <c r="V121" s="51">
        <f t="shared" ref="V121:AA121" si="26">V51/$D121</f>
        <v>215.18987341772149</v>
      </c>
      <c r="W121" s="51">
        <f t="shared" si="26"/>
        <v>307.68539955171269</v>
      </c>
      <c r="X121" s="51">
        <f t="shared" si="26"/>
        <v>118.18409311896013</v>
      </c>
      <c r="Y121" s="51">
        <f t="shared" si="26"/>
        <v>0</v>
      </c>
      <c r="Z121" s="51">
        <f t="shared" si="26"/>
        <v>188.6533359938193</v>
      </c>
      <c r="AA121" s="51">
        <f t="shared" si="26"/>
        <v>1037.5177748887343</v>
      </c>
      <c r="AB121" s="73"/>
      <c r="AC121" s="140">
        <f t="shared" ref="AC121:AH121" si="27">AC51/$D121</f>
        <v>177.2151898734177</v>
      </c>
      <c r="AD121" s="140">
        <f t="shared" si="27"/>
        <v>45.989683121514446</v>
      </c>
      <c r="AE121" s="140">
        <f t="shared" si="27"/>
        <v>22.396008388603359</v>
      </c>
      <c r="AF121" s="140">
        <f t="shared" si="27"/>
        <v>96.586411207986686</v>
      </c>
      <c r="AG121" s="140">
        <f t="shared" si="27"/>
        <v>66.81706403695712</v>
      </c>
      <c r="AH121" s="140">
        <f t="shared" si="27"/>
        <v>0</v>
      </c>
      <c r="AI121" s="73"/>
      <c r="AJ121" s="155">
        <f>AJ51/$D121</f>
        <v>38.293030288690503</v>
      </c>
      <c r="AK121" s="155">
        <f>AK51/$D121</f>
        <v>29.001949114484027</v>
      </c>
      <c r="AL121" s="155">
        <f>AL51/$D121</f>
        <v>0</v>
      </c>
      <c r="AM121" s="73"/>
      <c r="AN121" s="169">
        <f>AN51/$D121</f>
        <v>108.41217315621203</v>
      </c>
      <c r="AO121" s="169">
        <f>AO51/$D121</f>
        <v>113.09775567355645</v>
      </c>
      <c r="AP121" s="169">
        <f>AP51/$D121</f>
        <v>105.35559429839606</v>
      </c>
    </row>
    <row r="122" spans="1:42" ht="12.75" hidden="1" customHeight="1" outlineLevel="1" x14ac:dyDescent="0.2">
      <c r="A122" s="12">
        <v>2</v>
      </c>
      <c r="B122" s="11" t="s">
        <v>34</v>
      </c>
      <c r="C122" s="35"/>
      <c r="D122" s="65">
        <v>0.63500000000000001</v>
      </c>
      <c r="G122" s="111">
        <f t="shared" ref="G122:T122" si="28">G44/$D122</f>
        <v>0</v>
      </c>
      <c r="H122" s="111">
        <f t="shared" si="28"/>
        <v>90.471991258998514</v>
      </c>
      <c r="I122" s="111">
        <f t="shared" si="28"/>
        <v>29.218343701483047</v>
      </c>
      <c r="J122" s="111">
        <f t="shared" si="28"/>
        <v>0</v>
      </c>
      <c r="K122" s="111">
        <f t="shared" si="28"/>
        <v>136.42193914845947</v>
      </c>
      <c r="L122" s="90">
        <f t="shared" si="28"/>
        <v>32.079491702660398</v>
      </c>
      <c r="M122" s="90">
        <f t="shared" si="28"/>
        <v>17.132522771473973</v>
      </c>
      <c r="N122" s="90">
        <f t="shared" si="28"/>
        <v>29.448826202443751</v>
      </c>
      <c r="O122" s="90">
        <f t="shared" si="28"/>
        <v>30.635642608089842</v>
      </c>
      <c r="P122" s="90">
        <f t="shared" si="28"/>
        <v>18.375586526629725</v>
      </c>
      <c r="Q122" s="90">
        <f t="shared" si="28"/>
        <v>43.493591022379043</v>
      </c>
      <c r="R122" s="90">
        <f t="shared" si="28"/>
        <v>31.203899551139283</v>
      </c>
      <c r="S122" s="90">
        <f t="shared" si="28"/>
        <v>19.388675746379764</v>
      </c>
      <c r="T122" s="90">
        <f t="shared" si="28"/>
        <v>23.364707899962816</v>
      </c>
      <c r="U122" s="73"/>
      <c r="V122" s="51">
        <f t="shared" ref="V122:AA122" si="29">V44/$D122</f>
        <v>106.14173228346458</v>
      </c>
      <c r="W122" s="51">
        <f t="shared" si="29"/>
        <v>27.99161931844673</v>
      </c>
      <c r="X122" s="51">
        <f t="shared" si="29"/>
        <v>29.383804496066102</v>
      </c>
      <c r="Y122" s="51">
        <f t="shared" si="29"/>
        <v>0</v>
      </c>
      <c r="Z122" s="51">
        <f t="shared" si="29"/>
        <v>48.90581424411112</v>
      </c>
      <c r="AA122" s="51">
        <f t="shared" si="29"/>
        <v>53.915246805317942</v>
      </c>
      <c r="AB122" s="73"/>
      <c r="AC122" s="140">
        <f t="shared" ref="AC122:AH122" si="30">AC44/$D122</f>
        <v>84.566929133858267</v>
      </c>
      <c r="AD122" s="140">
        <f t="shared" si="30"/>
        <v>47.830614011239803</v>
      </c>
      <c r="AE122" s="140">
        <f t="shared" si="30"/>
        <v>35.916424031987532</v>
      </c>
      <c r="AF122" s="140">
        <f t="shared" si="30"/>
        <v>64.316668789151734</v>
      </c>
      <c r="AG122" s="140">
        <f t="shared" si="30"/>
        <v>71.981016127131923</v>
      </c>
      <c r="AH122" s="140">
        <f t="shared" si="30"/>
        <v>0</v>
      </c>
      <c r="AI122" s="73"/>
      <c r="AJ122" s="155">
        <f>AJ44/$D122</f>
        <v>51.180022509348454</v>
      </c>
      <c r="AK122" s="155">
        <f>AK44/$D122</f>
        <v>45.972786512364273</v>
      </c>
      <c r="AL122" s="155">
        <f>AL44/$D122</f>
        <v>0</v>
      </c>
      <c r="AM122" s="73"/>
      <c r="AN122" s="169">
        <f>AN44/$D122</f>
        <v>91.824685674996076</v>
      </c>
      <c r="AO122" s="169">
        <f>AO44/$D122</f>
        <v>93.708598180363069</v>
      </c>
      <c r="AP122" s="169">
        <f>AP44/$D122</f>
        <v>87.847154306806971</v>
      </c>
    </row>
    <row r="123" spans="1:42" ht="12.75" hidden="1" customHeight="1" outlineLevel="1" x14ac:dyDescent="0.2">
      <c r="A123" s="12">
        <v>3</v>
      </c>
      <c r="B123" s="11" t="s">
        <v>16</v>
      </c>
      <c r="C123" s="35"/>
      <c r="D123" s="64">
        <v>6.9889999999999999</v>
      </c>
      <c r="G123" s="111">
        <f t="shared" ref="G123:T123" si="31">G52/$D123</f>
        <v>0</v>
      </c>
      <c r="H123" s="111">
        <f t="shared" si="31"/>
        <v>380.1290834977687</v>
      </c>
      <c r="I123" s="111">
        <f t="shared" si="31"/>
        <v>32.458693396530911</v>
      </c>
      <c r="J123" s="111">
        <f t="shared" si="31"/>
        <v>0</v>
      </c>
      <c r="K123" s="111">
        <f t="shared" si="31"/>
        <v>476.11252434195842</v>
      </c>
      <c r="L123" s="90">
        <f t="shared" si="31"/>
        <v>71.853064332225628</v>
      </c>
      <c r="M123" s="90">
        <f t="shared" si="31"/>
        <v>28.775460909226933</v>
      </c>
      <c r="N123" s="90">
        <f t="shared" si="31"/>
        <v>41.234598404942275</v>
      </c>
      <c r="O123" s="90">
        <f t="shared" si="31"/>
        <v>39.422606369815121</v>
      </c>
      <c r="P123" s="90">
        <f t="shared" si="31"/>
        <v>44.769259892468902</v>
      </c>
      <c r="Q123" s="90">
        <f t="shared" si="31"/>
        <v>71.255048251547791</v>
      </c>
      <c r="R123" s="90">
        <f t="shared" si="31"/>
        <v>58.051220524452702</v>
      </c>
      <c r="S123" s="90">
        <f t="shared" si="31"/>
        <v>28.231277241113744</v>
      </c>
      <c r="T123" s="90">
        <f t="shared" si="31"/>
        <v>23.881159312722826</v>
      </c>
      <c r="U123" s="73"/>
      <c r="V123" s="51">
        <f t="shared" ref="V123:AA123" si="32">V52/$D123</f>
        <v>118.90113034768923</v>
      </c>
      <c r="W123" s="51">
        <f t="shared" si="32"/>
        <v>76.480792218490436</v>
      </c>
      <c r="X123" s="51">
        <f t="shared" si="32"/>
        <v>114.63819164137691</v>
      </c>
      <c r="Y123" s="51">
        <f t="shared" si="32"/>
        <v>0</v>
      </c>
      <c r="Z123" s="51">
        <f t="shared" si="32"/>
        <v>95.463360952231739</v>
      </c>
      <c r="AA123" s="51">
        <f t="shared" si="32"/>
        <v>76.10334480719898</v>
      </c>
      <c r="AB123" s="73"/>
      <c r="AC123" s="140">
        <f t="shared" ref="AC123:AH123" si="33">AC52/$D123</f>
        <v>98.869652310774072</v>
      </c>
      <c r="AD123" s="140">
        <f t="shared" si="33"/>
        <v>62.139830367540938</v>
      </c>
      <c r="AE123" s="140">
        <f t="shared" si="33"/>
        <v>33.306799751318373</v>
      </c>
      <c r="AF123" s="140">
        <f t="shared" si="33"/>
        <v>74.126703625320005</v>
      </c>
      <c r="AG123" s="140">
        <f t="shared" si="33"/>
        <v>83.014470140015419</v>
      </c>
      <c r="AH123" s="140">
        <f t="shared" si="33"/>
        <v>0</v>
      </c>
      <c r="AI123" s="73"/>
      <c r="AJ123" s="155">
        <f>AJ52/$D123</f>
        <v>100.61042318037455</v>
      </c>
      <c r="AK123" s="155">
        <f>AK52/$D123</f>
        <v>96.86848859342237</v>
      </c>
      <c r="AL123" s="155">
        <f>AL52/$D123</f>
        <v>0</v>
      </c>
      <c r="AM123" s="73"/>
      <c r="AN123" s="169">
        <f>AN52/$D123</f>
        <v>160.38763207774858</v>
      </c>
      <c r="AO123" s="169">
        <f>AO52/$D123</f>
        <v>163.63154386662069</v>
      </c>
      <c r="AP123" s="169">
        <f>AP52/$D123</f>
        <v>163.69618702232319</v>
      </c>
    </row>
    <row r="124" spans="1:42" ht="12.75" hidden="1" customHeight="1" outlineLevel="1" x14ac:dyDescent="0.2">
      <c r="A124" s="12">
        <v>4</v>
      </c>
      <c r="B124" s="11" t="s">
        <v>32</v>
      </c>
      <c r="C124" s="35"/>
      <c r="D124" s="64">
        <v>8.5000000000000006E-2</v>
      </c>
      <c r="G124" s="111">
        <f t="shared" ref="G124:T124" si="34">G73/$D124</f>
        <v>0</v>
      </c>
      <c r="H124" s="111">
        <f t="shared" si="34"/>
        <v>72.394148261883942</v>
      </c>
      <c r="I124" s="111">
        <f t="shared" si="34"/>
        <v>45.77301227876579</v>
      </c>
      <c r="J124" s="111">
        <f t="shared" si="34"/>
        <v>0</v>
      </c>
      <c r="K124" s="111">
        <f t="shared" si="34"/>
        <v>92.289818302082551</v>
      </c>
      <c r="L124" s="90">
        <f t="shared" si="34"/>
        <v>46.964161806820542</v>
      </c>
      <c r="M124" s="90">
        <f t="shared" si="34"/>
        <v>36.980615273758069</v>
      </c>
      <c r="N124" s="90">
        <f t="shared" si="34"/>
        <v>52.908343525542925</v>
      </c>
      <c r="O124" s="90">
        <f t="shared" si="34"/>
        <v>44.367376414659084</v>
      </c>
      <c r="P124" s="90">
        <f t="shared" si="34"/>
        <v>38.81302256851793</v>
      </c>
      <c r="Q124" s="90">
        <f t="shared" si="34"/>
        <v>55.341986943084969</v>
      </c>
      <c r="R124" s="90">
        <f t="shared" si="34"/>
        <v>44.002072729341542</v>
      </c>
      <c r="S124" s="90">
        <f t="shared" si="34"/>
        <v>42.216066478818739</v>
      </c>
      <c r="T124" s="90">
        <f t="shared" si="34"/>
        <v>39.440419106566992</v>
      </c>
      <c r="U124" s="73"/>
      <c r="V124" s="51">
        <f t="shared" ref="V124:AA125" si="35">V73/$D124</f>
        <v>132.94117647058823</v>
      </c>
      <c r="W124" s="51">
        <f t="shared" si="35"/>
        <v>56.290534373812029</v>
      </c>
      <c r="X124" s="51">
        <f t="shared" si="35"/>
        <v>75.680934700167015</v>
      </c>
      <c r="Y124" s="51">
        <f t="shared" si="35"/>
        <v>0</v>
      </c>
      <c r="Z124" s="51">
        <f t="shared" si="35"/>
        <v>86.339750449742169</v>
      </c>
      <c r="AA124" s="51">
        <f t="shared" si="35"/>
        <v>77.599269830359916</v>
      </c>
      <c r="AB124" s="73"/>
      <c r="AC124" s="140">
        <f t="shared" ref="AC124:AH125" si="36">AC73/$D124</f>
        <v>57.647058823529413</v>
      </c>
      <c r="AD124" s="140">
        <f t="shared" si="36"/>
        <v>61.757666171321816</v>
      </c>
      <c r="AE124" s="140">
        <f t="shared" si="36"/>
        <v>56.106056974853729</v>
      </c>
      <c r="AF124" s="140">
        <f t="shared" si="36"/>
        <v>111.62028973678107</v>
      </c>
      <c r="AG124" s="140">
        <f t="shared" si="36"/>
        <v>91.896096177237553</v>
      </c>
      <c r="AH124" s="140">
        <f t="shared" si="36"/>
        <v>0</v>
      </c>
      <c r="AI124" s="73"/>
      <c r="AJ124" s="155">
        <f t="shared" ref="AJ124:AJ125" si="37">AJ73/$D124</f>
        <v>40.485229326541294</v>
      </c>
      <c r="AK124" s="155">
        <f>AK73/$D124</f>
        <v>30.60450108161141</v>
      </c>
      <c r="AL124" s="155">
        <f>AL73/$D124</f>
        <v>0</v>
      </c>
      <c r="AM124" s="73"/>
      <c r="AN124" s="169">
        <f t="shared" ref="AN124:AP125" si="38">AN73/$D124</f>
        <v>167.92895270127576</v>
      </c>
      <c r="AO124" s="169">
        <f t="shared" si="38"/>
        <v>165.96264029345735</v>
      </c>
      <c r="AP124" s="169">
        <f t="shared" si="38"/>
        <v>183.96008446101294</v>
      </c>
    </row>
    <row r="125" spans="1:42" ht="12.75" hidden="1" customHeight="1" outlineLevel="1" x14ac:dyDescent="0.2">
      <c r="A125" s="12">
        <v>5</v>
      </c>
      <c r="B125" s="11" t="s">
        <v>33</v>
      </c>
      <c r="C125" s="35"/>
      <c r="D125" s="64">
        <v>2.1000000000000001E-2</v>
      </c>
      <c r="G125" s="111">
        <f t="shared" ref="G125:T125" si="39">G74/$D125</f>
        <v>0</v>
      </c>
      <c r="H125" s="111">
        <f t="shared" si="39"/>
        <v>105.15375604236203</v>
      </c>
      <c r="I125" s="111">
        <f t="shared" si="39"/>
        <v>40.994922553356254</v>
      </c>
      <c r="J125" s="111">
        <f t="shared" si="39"/>
        <v>0</v>
      </c>
      <c r="K125" s="111">
        <f t="shared" si="39"/>
        <v>96.889441137802436</v>
      </c>
      <c r="L125" s="90">
        <f t="shared" si="39"/>
        <v>67.239437928980223</v>
      </c>
      <c r="M125" s="90">
        <f t="shared" si="39"/>
        <v>37.563692834091128</v>
      </c>
      <c r="N125" s="90">
        <f t="shared" si="39"/>
        <v>47.593670215594813</v>
      </c>
      <c r="O125" s="90">
        <f t="shared" si="39"/>
        <v>47.356493806709032</v>
      </c>
      <c r="P125" s="90">
        <f t="shared" si="39"/>
        <v>47.120137156085022</v>
      </c>
      <c r="Q125" s="90">
        <f t="shared" si="39"/>
        <v>62.701661156535643</v>
      </c>
      <c r="R125" s="90">
        <f t="shared" si="39"/>
        <v>132.71472551955003</v>
      </c>
      <c r="S125" s="90">
        <f t="shared" si="39"/>
        <v>56.371397112615185</v>
      </c>
      <c r="T125" s="90">
        <f t="shared" si="39"/>
        <v>38.87161279048469</v>
      </c>
      <c r="U125" s="73"/>
      <c r="V125" s="51">
        <f t="shared" si="35"/>
        <v>66.666666666666657</v>
      </c>
      <c r="W125" s="51">
        <f t="shared" si="35"/>
        <v>60.092279032157826</v>
      </c>
      <c r="X125" s="51">
        <f t="shared" si="35"/>
        <v>70.519118757440083</v>
      </c>
      <c r="Y125" s="51">
        <f t="shared" si="35"/>
        <v>0</v>
      </c>
      <c r="Z125" s="51">
        <f t="shared" si="35"/>
        <v>89.568028962962146</v>
      </c>
      <c r="AA125" s="51">
        <f t="shared" si="35"/>
        <v>87.912779545323374</v>
      </c>
      <c r="AB125" s="73"/>
      <c r="AC125" s="140">
        <f t="shared" si="36"/>
        <v>285.71428571428572</v>
      </c>
      <c r="AD125" s="140">
        <f t="shared" si="36"/>
        <v>61.626255149674542</v>
      </c>
      <c r="AE125" s="140">
        <f t="shared" si="36"/>
        <v>65.845661108353909</v>
      </c>
      <c r="AF125" s="140">
        <f t="shared" si="36"/>
        <v>120.34597699566689</v>
      </c>
      <c r="AG125" s="140">
        <f t="shared" si="36"/>
        <v>86.520249574688009</v>
      </c>
      <c r="AH125" s="140">
        <f t="shared" si="36"/>
        <v>0</v>
      </c>
      <c r="AI125" s="73"/>
      <c r="AJ125" s="155">
        <f t="shared" si="37"/>
        <v>39.584329955483312</v>
      </c>
      <c r="AK125" s="155">
        <f>AK74/$D125</f>
        <v>35.462324975409317</v>
      </c>
      <c r="AL125" s="155">
        <f>AL74/$D125</f>
        <v>0</v>
      </c>
      <c r="AM125" s="73"/>
      <c r="AN125" s="169">
        <f t="shared" si="38"/>
        <v>149.46002590406508</v>
      </c>
      <c r="AO125" s="169">
        <f t="shared" si="38"/>
        <v>152.27941320342131</v>
      </c>
      <c r="AP125" s="169">
        <f t="shared" si="38"/>
        <v>158.84093277414169</v>
      </c>
    </row>
    <row r="126" spans="1:42" ht="12.75" hidden="1" customHeight="1" outlineLevel="1" x14ac:dyDescent="0.2">
      <c r="A126" s="12">
        <v>6</v>
      </c>
      <c r="B126" s="11" t="s">
        <v>36</v>
      </c>
      <c r="C126" s="35"/>
      <c r="D126" s="65">
        <v>0.71299999999999997</v>
      </c>
      <c r="G126" s="111">
        <f t="shared" ref="G126:T126" si="40">G48/$D126</f>
        <v>0</v>
      </c>
      <c r="H126" s="111">
        <f t="shared" si="40"/>
        <v>85.994462140375276</v>
      </c>
      <c r="I126" s="111">
        <f t="shared" si="40"/>
        <v>49.515567614911539</v>
      </c>
      <c r="J126" s="111">
        <f t="shared" si="40"/>
        <v>0</v>
      </c>
      <c r="K126" s="111">
        <f t="shared" si="40"/>
        <v>107.78269132246749</v>
      </c>
      <c r="L126" s="90">
        <f t="shared" si="40"/>
        <v>75.213056864702295</v>
      </c>
      <c r="M126" s="90">
        <f t="shared" si="40"/>
        <v>53.454383973409215</v>
      </c>
      <c r="N126" s="90">
        <f t="shared" si="40"/>
        <v>75.268173420612854</v>
      </c>
      <c r="O126" s="90">
        <f t="shared" si="40"/>
        <v>64.368311475064843</v>
      </c>
      <c r="P126" s="90">
        <f t="shared" si="40"/>
        <v>78.942980091458722</v>
      </c>
      <c r="Q126" s="90">
        <f t="shared" si="40"/>
        <v>80.136375379553158</v>
      </c>
      <c r="R126" s="90">
        <f t="shared" si="40"/>
        <v>80.733422372500513</v>
      </c>
      <c r="S126" s="90">
        <f t="shared" si="40"/>
        <v>82.266386367389075</v>
      </c>
      <c r="T126" s="90">
        <f t="shared" si="40"/>
        <v>56.672245541775155</v>
      </c>
      <c r="U126" s="73"/>
      <c r="V126" s="51">
        <f t="shared" ref="V126:AA126" si="41">V48/$D126</f>
        <v>174.47405329593269</v>
      </c>
      <c r="W126" s="51">
        <f t="shared" si="41"/>
        <v>93.979810166795687</v>
      </c>
      <c r="X126" s="51">
        <f t="shared" si="41"/>
        <v>134.65648238366649</v>
      </c>
      <c r="Y126" s="51">
        <f t="shared" si="41"/>
        <v>0</v>
      </c>
      <c r="Z126" s="51">
        <f t="shared" si="41"/>
        <v>122.44524921522675</v>
      </c>
      <c r="AA126" s="51">
        <f t="shared" si="41"/>
        <v>121.52757298658072</v>
      </c>
      <c r="AB126" s="73"/>
      <c r="AC126" s="140">
        <f t="shared" ref="AC126:AH126" si="42">AC48/$D126</f>
        <v>78.68162692847126</v>
      </c>
      <c r="AD126" s="140">
        <f t="shared" si="42"/>
        <v>107.50989727012394</v>
      </c>
      <c r="AE126" s="140">
        <f t="shared" si="42"/>
        <v>90.301402378478002</v>
      </c>
      <c r="AF126" s="140">
        <f t="shared" si="42"/>
        <v>168.37447191514519</v>
      </c>
      <c r="AG126" s="140">
        <f t="shared" si="42"/>
        <v>127.83624860706989</v>
      </c>
      <c r="AH126" s="140">
        <f t="shared" si="42"/>
        <v>0</v>
      </c>
      <c r="AI126" s="73"/>
      <c r="AJ126" s="155">
        <f>AJ48/$D126</f>
        <v>68.607538545159784</v>
      </c>
      <c r="AK126" s="155">
        <f>AK48/$D126</f>
        <v>76.350096692477123</v>
      </c>
      <c r="AL126" s="155">
        <f>AL48/$D126</f>
        <v>0</v>
      </c>
      <c r="AM126" s="73"/>
      <c r="AN126" s="169">
        <f>AN48/$D126</f>
        <v>197.04317584085774</v>
      </c>
      <c r="AO126" s="169">
        <f>AO48/$D126</f>
        <v>192.77806991829058</v>
      </c>
      <c r="AP126" s="169">
        <f>AP48/$D126</f>
        <v>231.78911573140192</v>
      </c>
    </row>
    <row r="127" spans="1:42" ht="12.75" hidden="1" customHeight="1" outlineLevel="1" x14ac:dyDescent="0.2">
      <c r="A127" s="12">
        <v>7</v>
      </c>
      <c r="B127" s="11" t="s">
        <v>31</v>
      </c>
      <c r="C127" s="35"/>
      <c r="D127" s="64">
        <v>4.1000000000000002E-2</v>
      </c>
      <c r="G127" s="111">
        <f t="shared" ref="G127:T127" si="43">G68/$D127</f>
        <v>0</v>
      </c>
      <c r="H127" s="111">
        <f t="shared" si="43"/>
        <v>101.73081484449881</v>
      </c>
      <c r="I127" s="111">
        <f t="shared" si="43"/>
        <v>61.754115489835058</v>
      </c>
      <c r="J127" s="111">
        <f t="shared" si="43"/>
        <v>0</v>
      </c>
      <c r="K127" s="111">
        <f t="shared" si="43"/>
        <v>102.92045517494979</v>
      </c>
      <c r="L127" s="90">
        <f t="shared" si="43"/>
        <v>76.640276192429397</v>
      </c>
      <c r="M127" s="90">
        <f t="shared" si="43"/>
        <v>53.544478201933401</v>
      </c>
      <c r="N127" s="90">
        <f t="shared" si="43"/>
        <v>74.240672902474827</v>
      </c>
      <c r="O127" s="90">
        <f t="shared" si="43"/>
        <v>63.894488649497795</v>
      </c>
      <c r="P127" s="90">
        <f t="shared" si="43"/>
        <v>80.40173460758129</v>
      </c>
      <c r="Q127" s="90">
        <f t="shared" si="43"/>
        <v>81.437089156074833</v>
      </c>
      <c r="R127" s="90">
        <f t="shared" si="43"/>
        <v>81.160874804829717</v>
      </c>
      <c r="S127" s="90">
        <f t="shared" si="43"/>
        <v>81.356950039445067</v>
      </c>
      <c r="T127" s="90">
        <f t="shared" si="43"/>
        <v>55.764242919637475</v>
      </c>
      <c r="U127" s="73"/>
      <c r="V127" s="51">
        <f t="shared" ref="V127:AA127" si="44">V68/$D127</f>
        <v>202.4390243902439</v>
      </c>
      <c r="W127" s="51">
        <f t="shared" si="44"/>
        <v>90.960897143757066</v>
      </c>
      <c r="X127" s="51">
        <f t="shared" si="44"/>
        <v>158.11856341845422</v>
      </c>
      <c r="Y127" s="51">
        <f t="shared" si="44"/>
        <v>0</v>
      </c>
      <c r="Z127" s="51">
        <f t="shared" si="44"/>
        <v>133.936399052273</v>
      </c>
      <c r="AA127" s="51">
        <f t="shared" si="44"/>
        <v>121.70362444496251</v>
      </c>
      <c r="AB127" s="73"/>
      <c r="AC127" s="140">
        <f t="shared" ref="AC127:AH127" si="45">AC68/$D127</f>
        <v>90.243902439024396</v>
      </c>
      <c r="AD127" s="140">
        <f t="shared" si="45"/>
        <v>106.45941934676324</v>
      </c>
      <c r="AE127" s="140">
        <f t="shared" si="45"/>
        <v>91.673250863894481</v>
      </c>
      <c r="AF127" s="140">
        <f t="shared" si="45"/>
        <v>163.75825053183289</v>
      </c>
      <c r="AG127" s="140">
        <f t="shared" si="45"/>
        <v>131.6907340165709</v>
      </c>
      <c r="AH127" s="140">
        <f t="shared" si="45"/>
        <v>0</v>
      </c>
      <c r="AI127" s="73"/>
      <c r="AJ127" s="155">
        <f>AJ68/$D127</f>
        <v>74.794885331671352</v>
      </c>
      <c r="AK127" s="155">
        <f>AK68/$D127</f>
        <v>79.848526314086058</v>
      </c>
      <c r="AL127" s="155">
        <f>AL68/$D127</f>
        <v>0</v>
      </c>
      <c r="AM127" s="73"/>
      <c r="AN127" s="169">
        <f>AN68/$D127</f>
        <v>186.78038219456604</v>
      </c>
      <c r="AO127" s="169">
        <f>AO68/$D127</f>
        <v>186.37174225077311</v>
      </c>
      <c r="AP127" s="169">
        <f>AP68/$D127</f>
        <v>261.97342896708892</v>
      </c>
    </row>
    <row r="128" spans="1:42" ht="12.75" hidden="1" customHeight="1" outlineLevel="1" x14ac:dyDescent="0.2">
      <c r="A128" s="12">
        <v>8</v>
      </c>
      <c r="B128" s="11" t="s">
        <v>7</v>
      </c>
      <c r="C128" s="35"/>
      <c r="D128" s="67">
        <v>250</v>
      </c>
      <c r="G128" s="111">
        <f t="shared" ref="G128:T128" si="46">G20*8301/$D128</f>
        <v>182.28996000000001</v>
      </c>
      <c r="H128" s="111">
        <f t="shared" si="46"/>
        <v>68.732280000000003</v>
      </c>
      <c r="I128" s="111">
        <f t="shared" si="46"/>
        <v>38.184599999999996</v>
      </c>
      <c r="J128" s="111">
        <f t="shared" si="46"/>
        <v>62.091480000000004</v>
      </c>
      <c r="K128" s="111">
        <f t="shared" si="46"/>
        <v>157.38696000000002</v>
      </c>
      <c r="L128" s="90">
        <f t="shared" si="46"/>
        <v>40.176839999999999</v>
      </c>
      <c r="M128" s="90">
        <f t="shared" si="46"/>
        <v>25.235040000000001</v>
      </c>
      <c r="N128" s="90">
        <f t="shared" si="46"/>
        <v>33.204000000000001</v>
      </c>
      <c r="O128" s="90">
        <f t="shared" si="46"/>
        <v>40.508879999999998</v>
      </c>
      <c r="P128" s="90">
        <f t="shared" si="46"/>
        <v>46.817639999999997</v>
      </c>
      <c r="Q128" s="90">
        <f t="shared" si="46"/>
        <v>43.497240000000005</v>
      </c>
      <c r="R128" s="90">
        <f t="shared" si="46"/>
        <v>48.145799999999994</v>
      </c>
      <c r="S128" s="90">
        <f t="shared" si="46"/>
        <v>40.176839999999999</v>
      </c>
      <c r="T128" s="90">
        <f t="shared" si="46"/>
        <v>33.204000000000001</v>
      </c>
      <c r="U128" s="73"/>
      <c r="V128" s="51">
        <f t="shared" ref="V128:AA128" si="47">V20*8301/$D128</f>
        <v>78.693480000000008</v>
      </c>
      <c r="W128" s="51">
        <f t="shared" si="47"/>
        <v>43.165200000000006</v>
      </c>
      <c r="X128" s="51">
        <f t="shared" si="47"/>
        <v>28.223399999999998</v>
      </c>
      <c r="Y128" s="51">
        <f t="shared" si="47"/>
        <v>33.53604</v>
      </c>
      <c r="Z128" s="51">
        <f t="shared" si="47"/>
        <v>65.411879999999996</v>
      </c>
      <c r="AA128" s="51">
        <f t="shared" si="47"/>
        <v>36.5244</v>
      </c>
      <c r="AB128" s="73"/>
      <c r="AC128" s="140">
        <f t="shared" ref="AC128:AH128" si="48">AC20*8301/$D128</f>
        <v>52.794359999999998</v>
      </c>
      <c r="AD128" s="140">
        <f t="shared" si="48"/>
        <v>44.493360000000003</v>
      </c>
      <c r="AE128" s="140">
        <f t="shared" si="48"/>
        <v>34.532160000000005</v>
      </c>
      <c r="AF128" s="140">
        <f t="shared" si="48"/>
        <v>68.732280000000003</v>
      </c>
      <c r="AG128" s="140">
        <f t="shared" si="48"/>
        <v>69.396360000000001</v>
      </c>
      <c r="AH128" s="140">
        <f t="shared" si="48"/>
        <v>20.586479999999998</v>
      </c>
      <c r="AI128" s="73"/>
      <c r="AJ128" s="155">
        <f>AJ20*8301/$D128</f>
        <v>43.829279999999997</v>
      </c>
      <c r="AK128" s="155">
        <f>AK20*8301/$D128</f>
        <v>52.794359999999998</v>
      </c>
      <c r="AL128" s="155">
        <f>AL20*8301/$D128</f>
        <v>0.33204</v>
      </c>
      <c r="AM128" s="73"/>
      <c r="AN128" s="169">
        <f>AN20*8301/$D128</f>
        <v>31.87584</v>
      </c>
      <c r="AO128" s="169">
        <f>AO20*8301/$D128</f>
        <v>30.54768</v>
      </c>
      <c r="AP128" s="169">
        <f>AP20*8301/$D128</f>
        <v>31.543800000000001</v>
      </c>
    </row>
    <row r="129" spans="1:42" ht="12.75" hidden="1" customHeight="1" outlineLevel="1" x14ac:dyDescent="0.2">
      <c r="A129" s="12">
        <v>9</v>
      </c>
      <c r="B129" s="11" t="s">
        <v>17</v>
      </c>
      <c r="C129" s="35"/>
      <c r="D129" s="64">
        <v>0.68700000000000006</v>
      </c>
      <c r="G129" s="111">
        <f t="shared" ref="G129:T129" si="49">G53/$D129</f>
        <v>0</v>
      </c>
      <c r="H129" s="111">
        <f t="shared" si="49"/>
        <v>77.833414873781678</v>
      </c>
      <c r="I129" s="111">
        <f t="shared" si="49"/>
        <v>56.39243267057352</v>
      </c>
      <c r="J129" s="111">
        <f t="shared" si="49"/>
        <v>0</v>
      </c>
      <c r="K129" s="111">
        <f t="shared" si="49"/>
        <v>121.64347034649921</v>
      </c>
      <c r="L129" s="90">
        <f t="shared" si="49"/>
        <v>77.936903043424493</v>
      </c>
      <c r="M129" s="90">
        <f t="shared" si="49"/>
        <v>50.541422341114774</v>
      </c>
      <c r="N129" s="90">
        <f t="shared" si="49"/>
        <v>69.460620914212939</v>
      </c>
      <c r="O129" s="90">
        <f t="shared" si="49"/>
        <v>62.277548253793185</v>
      </c>
      <c r="P129" s="90">
        <f t="shared" si="49"/>
        <v>68.895917438949525</v>
      </c>
      <c r="Q129" s="90">
        <f t="shared" si="49"/>
        <v>74.833692673207182</v>
      </c>
      <c r="R129" s="90">
        <f t="shared" si="49"/>
        <v>68.835579950140897</v>
      </c>
      <c r="S129" s="90">
        <f t="shared" si="49"/>
        <v>68.865659077306503</v>
      </c>
      <c r="T129" s="90">
        <f t="shared" si="49"/>
        <v>53.771838607469569</v>
      </c>
      <c r="U129" s="73"/>
      <c r="V129" s="51">
        <f t="shared" ref="V129:AA130" si="50">V53/$D129</f>
        <v>137.11790393013101</v>
      </c>
      <c r="W129" s="51">
        <f t="shared" si="50"/>
        <v>81.598671106211185</v>
      </c>
      <c r="X129" s="51">
        <f t="shared" si="50"/>
        <v>115.17707342331927</v>
      </c>
      <c r="Y129" s="51">
        <f t="shared" si="50"/>
        <v>0</v>
      </c>
      <c r="Z129" s="51">
        <f t="shared" si="50"/>
        <v>109.18509453490395</v>
      </c>
      <c r="AA129" s="51">
        <f t="shared" si="50"/>
        <v>106.26183085637496</v>
      </c>
      <c r="AB129" s="73"/>
      <c r="AC129" s="140">
        <f t="shared" ref="AC129:AH130" si="51">AC53/$D129</f>
        <v>77.292576419213972</v>
      </c>
      <c r="AD129" s="140">
        <f t="shared" si="51"/>
        <v>83.649583954365539</v>
      </c>
      <c r="AE129" s="140">
        <f t="shared" si="51"/>
        <v>82.107265201450474</v>
      </c>
      <c r="AF129" s="140">
        <f t="shared" si="51"/>
        <v>142.43353657211748</v>
      </c>
      <c r="AG129" s="140">
        <f t="shared" si="51"/>
        <v>106.09049834916253</v>
      </c>
      <c r="AH129" s="140">
        <f t="shared" si="51"/>
        <v>0</v>
      </c>
      <c r="AI129" s="73"/>
      <c r="AJ129" s="155">
        <f t="shared" ref="AJ129:AJ130" si="52">AJ53/$D129</f>
        <v>56.091540778269277</v>
      </c>
      <c r="AK129" s="155">
        <f>AK53/$D129</f>
        <v>50.075208852383525</v>
      </c>
      <c r="AL129" s="155">
        <f>AL53/$D129</f>
        <v>0</v>
      </c>
      <c r="AM129" s="73"/>
      <c r="AN129" s="169">
        <f t="shared" ref="AN129:AP130" si="53">AN53/$D129</f>
        <v>142.18313255076666</v>
      </c>
      <c r="AO129" s="169">
        <f t="shared" si="53"/>
        <v>139.5355937728101</v>
      </c>
      <c r="AP129" s="169">
        <f t="shared" si="53"/>
        <v>149.93933204826783</v>
      </c>
    </row>
    <row r="130" spans="1:42" ht="12.75" hidden="1" customHeight="1" outlineLevel="1" x14ac:dyDescent="0.2">
      <c r="A130" s="12">
        <v>10</v>
      </c>
      <c r="B130" s="11" t="s">
        <v>10</v>
      </c>
      <c r="C130" s="35"/>
      <c r="D130" s="64">
        <v>1.7749999999999999</v>
      </c>
      <c r="G130" s="111">
        <f t="shared" ref="G130:T130" si="54">G54/$D130</f>
        <v>0</v>
      </c>
      <c r="H130" s="111">
        <f t="shared" si="54"/>
        <v>67.434482109645757</v>
      </c>
      <c r="I130" s="111">
        <f t="shared" si="54"/>
        <v>45.587561396313909</v>
      </c>
      <c r="J130" s="111">
        <f t="shared" si="54"/>
        <v>0</v>
      </c>
      <c r="K130" s="111">
        <f t="shared" si="54"/>
        <v>97.654355302842887</v>
      </c>
      <c r="L130" s="90">
        <f t="shared" si="54"/>
        <v>59.64246457567441</v>
      </c>
      <c r="M130" s="90">
        <f t="shared" si="54"/>
        <v>42.109287602636797</v>
      </c>
      <c r="N130" s="90">
        <f t="shared" si="54"/>
        <v>56.546978690902804</v>
      </c>
      <c r="O130" s="90">
        <f t="shared" si="54"/>
        <v>50.130493298706099</v>
      </c>
      <c r="P130" s="90">
        <f t="shared" si="54"/>
        <v>60.163876753928697</v>
      </c>
      <c r="Q130" s="90">
        <f t="shared" si="54"/>
        <v>62.01078038639924</v>
      </c>
      <c r="R130" s="90">
        <f t="shared" si="54"/>
        <v>57.385671119387275</v>
      </c>
      <c r="S130" s="90">
        <f t="shared" si="54"/>
        <v>57.433971771166171</v>
      </c>
      <c r="T130" s="90">
        <f t="shared" si="54"/>
        <v>44.17969146849115</v>
      </c>
      <c r="U130" s="73"/>
      <c r="V130" s="51">
        <f t="shared" si="50"/>
        <v>114.64788732394366</v>
      </c>
      <c r="W130" s="51">
        <f t="shared" si="50"/>
        <v>66.793211843075326</v>
      </c>
      <c r="X130" s="51">
        <f t="shared" si="50"/>
        <v>99.067687655250822</v>
      </c>
      <c r="Y130" s="51">
        <f t="shared" si="50"/>
        <v>0</v>
      </c>
      <c r="Z130" s="51">
        <f t="shared" si="50"/>
        <v>94.195820184648923</v>
      </c>
      <c r="AA130" s="51">
        <f t="shared" si="50"/>
        <v>91.148155067249192</v>
      </c>
      <c r="AB130" s="73"/>
      <c r="AC130" s="140">
        <f t="shared" si="51"/>
        <v>65.577464788732399</v>
      </c>
      <c r="AD130" s="140">
        <f t="shared" si="51"/>
        <v>66.431911302122401</v>
      </c>
      <c r="AE130" s="140">
        <f t="shared" si="51"/>
        <v>69.694755827206407</v>
      </c>
      <c r="AF130" s="140">
        <f t="shared" si="51"/>
        <v>116.75690560575116</v>
      </c>
      <c r="AG130" s="140">
        <f t="shared" si="51"/>
        <v>86.762714051127233</v>
      </c>
      <c r="AH130" s="140">
        <f t="shared" si="51"/>
        <v>0</v>
      </c>
      <c r="AI130" s="73"/>
      <c r="AJ130" s="155">
        <f t="shared" si="52"/>
        <v>49.304425976202545</v>
      </c>
      <c r="AK130" s="155">
        <f>AK54/$D130</f>
        <v>44.59488971858471</v>
      </c>
      <c r="AL130" s="155">
        <f>AL54/$D130</f>
        <v>0</v>
      </c>
      <c r="AM130" s="73"/>
      <c r="AN130" s="169">
        <f t="shared" si="53"/>
        <v>108.05774996432343</v>
      </c>
      <c r="AO130" s="169">
        <f t="shared" si="53"/>
        <v>107.83011939429508</v>
      </c>
      <c r="AP130" s="169">
        <f t="shared" si="53"/>
        <v>115.25933327317426</v>
      </c>
    </row>
    <row r="131" spans="1:42" ht="12.75" hidden="1" customHeight="1" outlineLevel="1" x14ac:dyDescent="0.2">
      <c r="A131" s="12">
        <v>11</v>
      </c>
      <c r="B131" s="11" t="s">
        <v>15</v>
      </c>
      <c r="C131" s="35"/>
      <c r="D131" s="64">
        <v>7.0999999999999994E-2</v>
      </c>
      <c r="G131" s="111">
        <f t="shared" ref="G131:T131" si="55">G71/$D131</f>
        <v>0</v>
      </c>
      <c r="H131" s="111">
        <f t="shared" si="55"/>
        <v>66.3566431548998</v>
      </c>
      <c r="I131" s="111">
        <f t="shared" si="55"/>
        <v>131.18064615239612</v>
      </c>
      <c r="J131" s="111">
        <f t="shared" si="55"/>
        <v>0</v>
      </c>
      <c r="K131" s="111">
        <f t="shared" si="55"/>
        <v>67.067909680370335</v>
      </c>
      <c r="L131" s="90">
        <f t="shared" si="55"/>
        <v>69.979640938535866</v>
      </c>
      <c r="M131" s="90">
        <f t="shared" si="55"/>
        <v>52.68092950689195</v>
      </c>
      <c r="N131" s="90">
        <f t="shared" si="55"/>
        <v>63.193956207929148</v>
      </c>
      <c r="O131" s="90">
        <f t="shared" si="55"/>
        <v>50.852175164475824</v>
      </c>
      <c r="P131" s="90">
        <f t="shared" si="55"/>
        <v>95.448520791655582</v>
      </c>
      <c r="Q131" s="90">
        <f t="shared" si="55"/>
        <v>49.380032679267842</v>
      </c>
      <c r="R131" s="90">
        <f t="shared" si="55"/>
        <v>55.866043270814686</v>
      </c>
      <c r="S131" s="90">
        <f t="shared" si="55"/>
        <v>40.946418875006657</v>
      </c>
      <c r="T131" s="90">
        <f t="shared" si="55"/>
        <v>49.299235027838506</v>
      </c>
      <c r="U131" s="73"/>
      <c r="V131" s="51">
        <f t="shared" ref="V131:AA131" si="56">V71/$D131</f>
        <v>63.380281690140848</v>
      </c>
      <c r="W131" s="51">
        <f t="shared" si="56"/>
        <v>92.077425312199196</v>
      </c>
      <c r="X131" s="51">
        <f t="shared" si="56"/>
        <v>48.869057491684842</v>
      </c>
      <c r="Y131" s="51">
        <f t="shared" si="56"/>
        <v>0</v>
      </c>
      <c r="Z131" s="51">
        <f t="shared" si="56"/>
        <v>62.527968277193565</v>
      </c>
      <c r="AA131" s="51">
        <f t="shared" si="56"/>
        <v>81.488174650354637</v>
      </c>
      <c r="AB131" s="73"/>
      <c r="AC131" s="140">
        <f t="shared" ref="AC131:AH131" si="57">AC71/$D131</f>
        <v>104.22535211267608</v>
      </c>
      <c r="AD131" s="140">
        <f t="shared" si="57"/>
        <v>41.26132665228684</v>
      </c>
      <c r="AE131" s="140">
        <f t="shared" si="57"/>
        <v>76.171990934173436</v>
      </c>
      <c r="AF131" s="140">
        <f t="shared" si="57"/>
        <v>72.473305082856484</v>
      </c>
      <c r="AG131" s="140">
        <f t="shared" si="57"/>
        <v>29.900591888785943</v>
      </c>
      <c r="AH131" s="140">
        <f t="shared" si="57"/>
        <v>0</v>
      </c>
      <c r="AI131" s="73"/>
      <c r="AJ131" s="155">
        <f>AJ71/$D131</f>
        <v>61.597712573099123</v>
      </c>
      <c r="AK131" s="155">
        <f>AK71/$D131</f>
        <v>73.534342964680889</v>
      </c>
      <c r="AL131" s="155">
        <f>AL71/$D131</f>
        <v>0</v>
      </c>
      <c r="AM131" s="73"/>
      <c r="AN131" s="169">
        <f>AN71/$D131</f>
        <v>836.04261106637489</v>
      </c>
      <c r="AO131" s="169">
        <f>AO71/$D131</f>
        <v>644.18470970388944</v>
      </c>
      <c r="AP131" s="169">
        <f>AP71/$D131</f>
        <v>173.23875994027424</v>
      </c>
    </row>
    <row r="132" spans="1:42" ht="12.75" hidden="1" customHeight="1" outlineLevel="1" x14ac:dyDescent="0.2">
      <c r="A132" s="12">
        <v>12</v>
      </c>
      <c r="B132" s="11" t="s">
        <v>18</v>
      </c>
      <c r="C132" s="35"/>
      <c r="D132" s="64">
        <v>0.27600000000000002</v>
      </c>
      <c r="G132" s="111">
        <f t="shared" ref="G132:T132" si="58">G55/$D132</f>
        <v>0</v>
      </c>
      <c r="H132" s="111">
        <f t="shared" si="58"/>
        <v>52.429586115365595</v>
      </c>
      <c r="I132" s="111">
        <f t="shared" si="58"/>
        <v>35.375664917641139</v>
      </c>
      <c r="J132" s="111">
        <f t="shared" si="58"/>
        <v>0</v>
      </c>
      <c r="K132" s="111">
        <f t="shared" si="58"/>
        <v>71.950907572451655</v>
      </c>
      <c r="L132" s="90">
        <f t="shared" si="58"/>
        <v>49.81601129934559</v>
      </c>
      <c r="M132" s="90">
        <f t="shared" si="58"/>
        <v>36.831767122520652</v>
      </c>
      <c r="N132" s="90">
        <f t="shared" si="58"/>
        <v>44.730406287563781</v>
      </c>
      <c r="O132" s="90">
        <f t="shared" si="58"/>
        <v>43.121686469554383</v>
      </c>
      <c r="P132" s="90">
        <f t="shared" si="58"/>
        <v>51.334039576046699</v>
      </c>
      <c r="Q132" s="90">
        <f t="shared" si="58"/>
        <v>48.394616572484608</v>
      </c>
      <c r="R132" s="90">
        <f t="shared" si="58"/>
        <v>48.403579046135583</v>
      </c>
      <c r="S132" s="90">
        <f t="shared" si="58"/>
        <v>48.216432382628312</v>
      </c>
      <c r="T132" s="90">
        <f t="shared" si="58"/>
        <v>37.602583153258671</v>
      </c>
      <c r="U132" s="73"/>
      <c r="V132" s="51">
        <f t="shared" ref="V132:AA132" si="59">V55/$D132</f>
        <v>87.934782608695642</v>
      </c>
      <c r="W132" s="51">
        <f t="shared" si="59"/>
        <v>52.083856917509699</v>
      </c>
      <c r="X132" s="51">
        <f t="shared" si="59"/>
        <v>79.033793144060979</v>
      </c>
      <c r="Y132" s="51">
        <f t="shared" si="59"/>
        <v>0</v>
      </c>
      <c r="Z132" s="51">
        <f t="shared" si="59"/>
        <v>75.924934015906999</v>
      </c>
      <c r="AA132" s="51">
        <f t="shared" si="59"/>
        <v>73.502224319360352</v>
      </c>
      <c r="AB132" s="73"/>
      <c r="AC132" s="140">
        <f t="shared" ref="AC132:AH132" si="60">AC55/$D132</f>
        <v>52.536231884057969</v>
      </c>
      <c r="AD132" s="140">
        <f t="shared" si="60"/>
        <v>50.195223110535764</v>
      </c>
      <c r="AE132" s="140">
        <f t="shared" si="60"/>
        <v>60.655521034670429</v>
      </c>
      <c r="AF132" s="140">
        <f t="shared" si="60"/>
        <v>88.531478200072968</v>
      </c>
      <c r="AG132" s="140">
        <f t="shared" si="60"/>
        <v>65.410581465065704</v>
      </c>
      <c r="AH132" s="140">
        <f t="shared" si="60"/>
        <v>0</v>
      </c>
      <c r="AI132" s="73"/>
      <c r="AJ132" s="155">
        <f>AJ55/$D132</f>
        <v>41.453277378334313</v>
      </c>
      <c r="AK132" s="155">
        <f>AK55/$D132</f>
        <v>37.251906879017312</v>
      </c>
      <c r="AL132" s="155">
        <f>AL55/$D132</f>
        <v>0</v>
      </c>
      <c r="AM132" s="73"/>
      <c r="AN132" s="169">
        <f>AN55/$D132</f>
        <v>75.661190923689418</v>
      </c>
      <c r="AO132" s="169">
        <f>AO55/$D132</f>
        <v>74.940383972066698</v>
      </c>
      <c r="AP132" s="169">
        <f>AP55/$D132</f>
        <v>80.671550714610788</v>
      </c>
    </row>
    <row r="133" spans="1:42" ht="12.75" hidden="1" customHeight="1" outlineLevel="1" x14ac:dyDescent="0.2">
      <c r="A133" s="12">
        <v>13</v>
      </c>
      <c r="B133" s="11" t="s">
        <v>11</v>
      </c>
      <c r="C133" s="35"/>
      <c r="D133" s="66">
        <v>21.1</v>
      </c>
      <c r="G133" s="111">
        <f t="shared" ref="G133:T133" si="61">G45/$D133</f>
        <v>0</v>
      </c>
      <c r="H133" s="111">
        <f t="shared" si="61"/>
        <v>63.320879445742939</v>
      </c>
      <c r="I133" s="111">
        <f t="shared" si="61"/>
        <v>18.058092132019908</v>
      </c>
      <c r="J133" s="111">
        <f t="shared" si="61"/>
        <v>0</v>
      </c>
      <c r="K133" s="111">
        <f t="shared" si="61"/>
        <v>31.13679145408128</v>
      </c>
      <c r="L133" s="90">
        <f t="shared" si="61"/>
        <v>30.250235542789746</v>
      </c>
      <c r="M133" s="90">
        <f t="shared" si="61"/>
        <v>17.891715572261536</v>
      </c>
      <c r="N133" s="90">
        <f t="shared" si="61"/>
        <v>30.905768173118279</v>
      </c>
      <c r="O133" s="90">
        <f t="shared" si="61"/>
        <v>33.515816577415137</v>
      </c>
      <c r="P133" s="90">
        <f t="shared" si="61"/>
        <v>17.582820181513029</v>
      </c>
      <c r="Q133" s="90">
        <f t="shared" si="61"/>
        <v>41.560921407736032</v>
      </c>
      <c r="R133" s="90">
        <f t="shared" si="61"/>
        <v>59.659750917158249</v>
      </c>
      <c r="S133" s="90">
        <f t="shared" si="61"/>
        <v>39.667031935073247</v>
      </c>
      <c r="T133" s="90">
        <f t="shared" si="61"/>
        <v>24.166108745409055</v>
      </c>
      <c r="U133" s="73"/>
      <c r="V133" s="51">
        <f t="shared" ref="V133:AA133" si="62">V45/$D133</f>
        <v>19.080568720379148</v>
      </c>
      <c r="W133" s="51">
        <f t="shared" si="62"/>
        <v>29.962794394683769</v>
      </c>
      <c r="X133" s="51">
        <f t="shared" si="62"/>
        <v>76.135764104085609</v>
      </c>
      <c r="Y133" s="51">
        <f t="shared" si="62"/>
        <v>0</v>
      </c>
      <c r="Z133" s="51">
        <f t="shared" si="62"/>
        <v>68.119360263620422</v>
      </c>
      <c r="AA133" s="51">
        <f t="shared" si="62"/>
        <v>53.962478836952442</v>
      </c>
      <c r="AB133" s="73"/>
      <c r="AC133" s="140">
        <f t="shared" ref="AC133:AH133" si="63">AC45/$D133</f>
        <v>23.919431279620852</v>
      </c>
      <c r="AD133" s="140">
        <f t="shared" si="63"/>
        <v>17.697217633437479</v>
      </c>
      <c r="AE133" s="140">
        <f t="shared" si="63"/>
        <v>24.183041593617556</v>
      </c>
      <c r="AF133" s="140">
        <f t="shared" si="63"/>
        <v>42.022849139547624</v>
      </c>
      <c r="AG133" s="140">
        <f t="shared" si="63"/>
        <v>28.320307946965624</v>
      </c>
      <c r="AH133" s="140">
        <f t="shared" si="63"/>
        <v>0</v>
      </c>
      <c r="AI133" s="73"/>
      <c r="AJ133" s="155">
        <f>AJ45/$D133</f>
        <v>34.933835176242908</v>
      </c>
      <c r="AK133" s="155">
        <f>AK45/$D133</f>
        <v>42.521754990908676</v>
      </c>
      <c r="AL133" s="155">
        <f>AL45/$D133</f>
        <v>0</v>
      </c>
      <c r="AM133" s="73"/>
      <c r="AN133" s="169">
        <f>AN45/$D133</f>
        <v>26.01879428583149</v>
      </c>
      <c r="AO133" s="169">
        <f>AO45/$D133</f>
        <v>26.167542180020856</v>
      </c>
      <c r="AP133" s="169">
        <f>AP45/$D133</f>
        <v>26.36019296426857</v>
      </c>
    </row>
    <row r="134" spans="1:42" ht="12.75" hidden="1" customHeight="1" outlineLevel="1" x14ac:dyDescent="0.2">
      <c r="A134" s="12">
        <v>14</v>
      </c>
      <c r="B134" s="11" t="s">
        <v>12</v>
      </c>
      <c r="C134" s="35"/>
      <c r="D134" s="67">
        <v>95</v>
      </c>
      <c r="G134" s="111">
        <f t="shared" ref="G134:T134" si="64">G21*4364/$D134</f>
        <v>23.887157894736845</v>
      </c>
      <c r="H134" s="111">
        <f t="shared" si="64"/>
        <v>26.183999999999994</v>
      </c>
      <c r="I134" s="111">
        <f t="shared" si="64"/>
        <v>14.699789473684211</v>
      </c>
      <c r="J134" s="111">
        <f t="shared" si="64"/>
        <v>22.50905263157895</v>
      </c>
      <c r="K134" s="111">
        <f t="shared" si="64"/>
        <v>27.102736842105262</v>
      </c>
      <c r="L134" s="90">
        <f t="shared" si="64"/>
        <v>21.130947368421054</v>
      </c>
      <c r="M134" s="90">
        <f t="shared" si="64"/>
        <v>15.618526315789476</v>
      </c>
      <c r="N134" s="90">
        <f t="shared" si="64"/>
        <v>19.293473684210525</v>
      </c>
      <c r="O134" s="90">
        <f t="shared" si="64"/>
        <v>18.834105263157891</v>
      </c>
      <c r="P134" s="90">
        <f t="shared" si="64"/>
        <v>22.96842105263158</v>
      </c>
      <c r="Q134" s="90">
        <f t="shared" si="64"/>
        <v>24.346526315789475</v>
      </c>
      <c r="R134" s="90">
        <f t="shared" si="64"/>
        <v>25.26526315789474</v>
      </c>
      <c r="S134" s="90">
        <f t="shared" si="64"/>
        <v>19.293473684210525</v>
      </c>
      <c r="T134" s="90">
        <f t="shared" si="64"/>
        <v>19.293473684210525</v>
      </c>
      <c r="U134" s="73"/>
      <c r="V134" s="51">
        <f t="shared" ref="V134:AA134" si="65">V21*4364/$D134</f>
        <v>52.367999999999988</v>
      </c>
      <c r="W134" s="51">
        <f t="shared" si="65"/>
        <v>23.887157894736845</v>
      </c>
      <c r="X134" s="51">
        <f t="shared" si="65"/>
        <v>39.505684210526319</v>
      </c>
      <c r="Y134" s="51">
        <f t="shared" si="65"/>
        <v>33.993263157894738</v>
      </c>
      <c r="Z134" s="51">
        <f t="shared" si="65"/>
        <v>30.318315789473687</v>
      </c>
      <c r="AA134" s="51">
        <f t="shared" si="65"/>
        <v>34.452631578947368</v>
      </c>
      <c r="AB134" s="73"/>
      <c r="AC134" s="140">
        <f t="shared" ref="AC134:AH134" si="66">AC21*4364/$D134</f>
        <v>27.562105263157896</v>
      </c>
      <c r="AD134" s="140">
        <f t="shared" si="66"/>
        <v>16.537263157894735</v>
      </c>
      <c r="AE134" s="140">
        <f t="shared" si="66"/>
        <v>21.130947368421054</v>
      </c>
      <c r="AF134" s="140">
        <f t="shared" si="66"/>
        <v>34.911999999999999</v>
      </c>
      <c r="AG134" s="140">
        <f t="shared" si="66"/>
        <v>25.724631578947371</v>
      </c>
      <c r="AH134" s="140">
        <f t="shared" si="66"/>
        <v>24.346526315789475</v>
      </c>
      <c r="AI134" s="73"/>
      <c r="AJ134" s="155">
        <f>AJ21*4364/$D134</f>
        <v>18.374736842105264</v>
      </c>
      <c r="AK134" s="155">
        <f>AK21*4364/$D134</f>
        <v>16.996631578947369</v>
      </c>
      <c r="AL134" s="155">
        <f>AL21*4364/$D134</f>
        <v>38.58694736842105</v>
      </c>
      <c r="AM134" s="73"/>
      <c r="AN134" s="169">
        <f>AN21*4364/$D134</f>
        <v>28.940210526315791</v>
      </c>
      <c r="AO134" s="169">
        <f>AO21*4364/$D134</f>
        <v>30.318315789473687</v>
      </c>
      <c r="AP134" s="169">
        <f>AP21*4364/$D134</f>
        <v>28.940210526315791</v>
      </c>
    </row>
    <row r="135" spans="1:42" ht="12.75" hidden="1" customHeight="1" outlineLevel="1" x14ac:dyDescent="0.2">
      <c r="A135" s="12">
        <v>15</v>
      </c>
      <c r="B135" s="11" t="s">
        <v>19</v>
      </c>
      <c r="C135" s="35"/>
      <c r="D135" s="64">
        <v>1.3540000000000001</v>
      </c>
      <c r="G135" s="111">
        <f t="shared" ref="G135:T135" si="67">G56/$D135</f>
        <v>0</v>
      </c>
      <c r="H135" s="111">
        <f t="shared" si="67"/>
        <v>43.042442970150397</v>
      </c>
      <c r="I135" s="111">
        <f t="shared" si="67"/>
        <v>30.025510117064332</v>
      </c>
      <c r="J135" s="111">
        <f t="shared" si="67"/>
        <v>0</v>
      </c>
      <c r="K135" s="111">
        <f t="shared" si="67"/>
        <v>56.571450223807744</v>
      </c>
      <c r="L135" s="90">
        <f t="shared" si="67"/>
        <v>43.212254067792955</v>
      </c>
      <c r="M135" s="90">
        <f t="shared" si="67"/>
        <v>32.007173136894096</v>
      </c>
      <c r="N135" s="90">
        <f t="shared" si="67"/>
        <v>36.804116250705945</v>
      </c>
      <c r="O135" s="90">
        <f t="shared" si="67"/>
        <v>37.406974701396358</v>
      </c>
      <c r="P135" s="90">
        <f t="shared" si="67"/>
        <v>44.8970155392877</v>
      </c>
      <c r="Q135" s="90">
        <f t="shared" si="67"/>
        <v>39.417831231305335</v>
      </c>
      <c r="R135" s="90">
        <f t="shared" si="67"/>
        <v>42.200971258664048</v>
      </c>
      <c r="S135" s="90">
        <f t="shared" si="67"/>
        <v>41.301363950658676</v>
      </c>
      <c r="T135" s="90">
        <f t="shared" si="67"/>
        <v>32.639050986320434</v>
      </c>
      <c r="U135" s="73"/>
      <c r="V135" s="51">
        <f t="shared" ref="V135:AA136" si="68">V56/$D135</f>
        <v>73.116691285081231</v>
      </c>
      <c r="W135" s="51">
        <f t="shared" si="68"/>
        <v>42.007068650678349</v>
      </c>
      <c r="X135" s="51">
        <f t="shared" si="68"/>
        <v>66.393637455312842</v>
      </c>
      <c r="Y135" s="51">
        <f t="shared" si="68"/>
        <v>0</v>
      </c>
      <c r="Z135" s="51">
        <f t="shared" si="68"/>
        <v>64.343130839545267</v>
      </c>
      <c r="AA135" s="51">
        <f t="shared" si="68"/>
        <v>60.243312422357</v>
      </c>
      <c r="AB135" s="73"/>
      <c r="AC135" s="140">
        <f t="shared" ref="AC135:AH136" si="69">AC56/$D135</f>
        <v>42.836041358936484</v>
      </c>
      <c r="AD135" s="140">
        <f t="shared" si="69"/>
        <v>38.655571665635122</v>
      </c>
      <c r="AE135" s="140">
        <f t="shared" si="69"/>
        <v>52.649789676551805</v>
      </c>
      <c r="AF135" s="140">
        <f t="shared" si="69"/>
        <v>68.70768876537862</v>
      </c>
      <c r="AG135" s="140">
        <f t="shared" si="69"/>
        <v>53.409828910244563</v>
      </c>
      <c r="AH135" s="140">
        <f t="shared" si="69"/>
        <v>0</v>
      </c>
      <c r="AI135" s="73"/>
      <c r="AJ135" s="155">
        <f t="shared" ref="AJ135:AJ136" si="70">AJ56/$D135</f>
        <v>36.477653433975163</v>
      </c>
      <c r="AK135" s="155">
        <f>AK56/$D135</f>
        <v>32.168948624869351</v>
      </c>
      <c r="AL135" s="155">
        <f>AL56/$D135</f>
        <v>0</v>
      </c>
      <c r="AM135" s="73"/>
      <c r="AN135" s="169">
        <f t="shared" ref="AN135:AP136" si="71">AN56/$D135</f>
        <v>53.68607321044194</v>
      </c>
      <c r="AO135" s="169">
        <f t="shared" si="71"/>
        <v>53.174860087618804</v>
      </c>
      <c r="AP135" s="169">
        <f t="shared" si="71"/>
        <v>57.176792200260195</v>
      </c>
    </row>
    <row r="136" spans="1:42" ht="12.75" hidden="1" customHeight="1" outlineLevel="1" x14ac:dyDescent="0.2">
      <c r="A136" s="12">
        <v>16</v>
      </c>
      <c r="B136" s="11" t="s">
        <v>20</v>
      </c>
      <c r="C136" s="35"/>
      <c r="D136" s="64">
        <v>0.44400000000000001</v>
      </c>
      <c r="G136" s="111">
        <f t="shared" ref="G136:T136" si="72">G57/$D136</f>
        <v>0</v>
      </c>
      <c r="H136" s="111">
        <f t="shared" si="72"/>
        <v>24.296805797410745</v>
      </c>
      <c r="I136" s="111">
        <f t="shared" si="72"/>
        <v>17.613211280768969</v>
      </c>
      <c r="J136" s="111">
        <f t="shared" si="72"/>
        <v>0</v>
      </c>
      <c r="K136" s="111">
        <f t="shared" si="72"/>
        <v>28.994215839249147</v>
      </c>
      <c r="L136" s="90">
        <f t="shared" si="72"/>
        <v>22.153441932102268</v>
      </c>
      <c r="M136" s="90">
        <f t="shared" si="72"/>
        <v>18.261486649246237</v>
      </c>
      <c r="N136" s="90">
        <f t="shared" si="72"/>
        <v>21.049745840151992</v>
      </c>
      <c r="O136" s="90">
        <f t="shared" si="72"/>
        <v>19.968234869813795</v>
      </c>
      <c r="P136" s="90">
        <f t="shared" si="72"/>
        <v>23.242237668402048</v>
      </c>
      <c r="Q136" s="90">
        <f t="shared" si="72"/>
        <v>22.433512116084803</v>
      </c>
      <c r="R136" s="90">
        <f t="shared" si="72"/>
        <v>22.182198698027854</v>
      </c>
      <c r="S136" s="90">
        <f t="shared" si="72"/>
        <v>20.747452422517025</v>
      </c>
      <c r="T136" s="90">
        <f t="shared" si="72"/>
        <v>17.920182969914585</v>
      </c>
      <c r="U136" s="73"/>
      <c r="V136" s="51">
        <f t="shared" si="68"/>
        <v>44.391891891891895</v>
      </c>
      <c r="W136" s="51">
        <f t="shared" si="68"/>
        <v>25.738269523556635</v>
      </c>
      <c r="X136" s="51">
        <f t="shared" si="68"/>
        <v>36.193719751242895</v>
      </c>
      <c r="Y136" s="51">
        <f t="shared" si="68"/>
        <v>0</v>
      </c>
      <c r="Z136" s="51">
        <f t="shared" si="68"/>
        <v>37.303756967476424</v>
      </c>
      <c r="AA136" s="51">
        <f t="shared" si="68"/>
        <v>37.205371759892159</v>
      </c>
      <c r="AB136" s="73"/>
      <c r="AC136" s="140">
        <f t="shared" si="69"/>
        <v>25.045045045045043</v>
      </c>
      <c r="AD136" s="140">
        <f t="shared" si="69"/>
        <v>22.514960258608326</v>
      </c>
      <c r="AE136" s="140">
        <f t="shared" si="69"/>
        <v>28.279594692943636</v>
      </c>
      <c r="AF136" s="140">
        <f t="shared" si="69"/>
        <v>38.441100260815929</v>
      </c>
      <c r="AG136" s="140">
        <f t="shared" si="69"/>
        <v>28.140845543821811</v>
      </c>
      <c r="AH136" s="140">
        <f t="shared" si="69"/>
        <v>0</v>
      </c>
      <c r="AI136" s="73"/>
      <c r="AJ136" s="155">
        <f t="shared" si="70"/>
        <v>22.738119180474644</v>
      </c>
      <c r="AK136" s="155">
        <f>AK57/$D136</f>
        <v>22.071790879562979</v>
      </c>
      <c r="AL136" s="155">
        <f>AL57/$D136</f>
        <v>0</v>
      </c>
      <c r="AM136" s="73"/>
      <c r="AN136" s="169">
        <f t="shared" si="71"/>
        <v>23.916727946134536</v>
      </c>
      <c r="AO136" s="169">
        <f t="shared" si="71"/>
        <v>23.701434056138353</v>
      </c>
      <c r="AP136" s="169">
        <f t="shared" si="71"/>
        <v>25.935733589364357</v>
      </c>
    </row>
    <row r="137" spans="1:42" ht="12.75" hidden="1" customHeight="1" outlineLevel="1" x14ac:dyDescent="0.2">
      <c r="A137" s="12">
        <v>17</v>
      </c>
      <c r="B137" s="11" t="s">
        <v>5</v>
      </c>
      <c r="C137" s="35"/>
      <c r="D137" s="66">
        <v>11.2</v>
      </c>
      <c r="G137" s="111">
        <f t="shared" ref="G137:T137" si="73">G47/$D137</f>
        <v>0</v>
      </c>
      <c r="H137" s="111">
        <f t="shared" si="73"/>
        <v>0</v>
      </c>
      <c r="I137" s="111">
        <f t="shared" si="73"/>
        <v>0</v>
      </c>
      <c r="J137" s="111">
        <f t="shared" si="73"/>
        <v>0</v>
      </c>
      <c r="K137" s="111">
        <f t="shared" si="73"/>
        <v>0</v>
      </c>
      <c r="L137" s="90">
        <f t="shared" si="73"/>
        <v>25.944973018604188</v>
      </c>
      <c r="M137" s="90">
        <f t="shared" si="73"/>
        <v>19.466296544439956</v>
      </c>
      <c r="N137" s="90">
        <f t="shared" si="73"/>
        <v>0</v>
      </c>
      <c r="O137" s="90">
        <f t="shared" si="73"/>
        <v>23.493013252964278</v>
      </c>
      <c r="P137" s="90">
        <f t="shared" si="73"/>
        <v>32.698575023791619</v>
      </c>
      <c r="Q137" s="90">
        <f t="shared" si="73"/>
        <v>0</v>
      </c>
      <c r="R137" s="90">
        <f t="shared" si="73"/>
        <v>26.804884275627821</v>
      </c>
      <c r="S137" s="90">
        <f t="shared" si="73"/>
        <v>26.738299701040749</v>
      </c>
      <c r="T137" s="90">
        <f t="shared" si="73"/>
        <v>20.491426244012558</v>
      </c>
      <c r="U137" s="73"/>
      <c r="V137" s="51">
        <f t="shared" ref="V137:AA137" si="74">V47/$D137</f>
        <v>49.473214285714292</v>
      </c>
      <c r="W137" s="51">
        <f t="shared" si="74"/>
        <v>27.900414690048464</v>
      </c>
      <c r="X137" s="51">
        <f t="shared" si="74"/>
        <v>0</v>
      </c>
      <c r="Y137" s="51">
        <f t="shared" si="74"/>
        <v>0</v>
      </c>
      <c r="Z137" s="51">
        <f t="shared" si="74"/>
        <v>0</v>
      </c>
      <c r="AA137" s="51">
        <f t="shared" si="74"/>
        <v>42.282977394979831</v>
      </c>
      <c r="AB137" s="73"/>
      <c r="AC137" s="140">
        <f t="shared" ref="AC137:AH137" si="75">AC47/$D137</f>
        <v>24.866071428571431</v>
      </c>
      <c r="AD137" s="140">
        <f t="shared" si="75"/>
        <v>23.619382601111134</v>
      </c>
      <c r="AE137" s="140">
        <f t="shared" si="75"/>
        <v>35.872961837948353</v>
      </c>
      <c r="AF137" s="140">
        <f t="shared" si="75"/>
        <v>41.595805663667363</v>
      </c>
      <c r="AG137" s="140">
        <f t="shared" si="75"/>
        <v>0</v>
      </c>
      <c r="AH137" s="140">
        <f t="shared" si="75"/>
        <v>0</v>
      </c>
      <c r="AI137" s="73"/>
      <c r="AJ137" s="155">
        <f>AJ47/$D137</f>
        <v>22.142857142857146</v>
      </c>
      <c r="AK137" s="155">
        <f>AK47/$D137</f>
        <v>20.216705274991753</v>
      </c>
      <c r="AL137" s="155">
        <f>AL47/$D137</f>
        <v>0</v>
      </c>
      <c r="AM137" s="73"/>
      <c r="AN137" s="169">
        <f>AN47/$D137</f>
        <v>41.566370763335982</v>
      </c>
      <c r="AO137" s="169">
        <f>AO47/$D137</f>
        <v>41.336235561304179</v>
      </c>
      <c r="AP137" s="169">
        <f>AP47/$D137</f>
        <v>45.590278869429092</v>
      </c>
    </row>
    <row r="138" spans="1:42" ht="12.75" hidden="1" customHeight="1" outlineLevel="1" x14ac:dyDescent="0.2">
      <c r="A138" s="12">
        <v>18</v>
      </c>
      <c r="B138" s="11" t="s">
        <v>30</v>
      </c>
      <c r="C138" s="35"/>
      <c r="D138" s="64">
        <v>0.309</v>
      </c>
      <c r="G138" s="111">
        <f t="shared" ref="G138:T138" si="76">G67/$D138</f>
        <v>0</v>
      </c>
      <c r="H138" s="111">
        <f t="shared" si="76"/>
        <v>28.994954660285106</v>
      </c>
      <c r="I138" s="111">
        <f t="shared" si="76"/>
        <v>21.25215687195815</v>
      </c>
      <c r="J138" s="111">
        <f t="shared" si="76"/>
        <v>0</v>
      </c>
      <c r="K138" s="111">
        <f t="shared" si="76"/>
        <v>34.236608102547642</v>
      </c>
      <c r="L138" s="90">
        <f t="shared" si="76"/>
        <v>20.968431487529017</v>
      </c>
      <c r="M138" s="90">
        <f t="shared" si="76"/>
        <v>16.456367319676275</v>
      </c>
      <c r="N138" s="90">
        <f t="shared" si="76"/>
        <v>22.357371008407295</v>
      </c>
      <c r="O138" s="90">
        <f t="shared" si="76"/>
        <v>18.798447275935835</v>
      </c>
      <c r="P138" s="90">
        <f t="shared" si="76"/>
        <v>25.764508261973223</v>
      </c>
      <c r="Q138" s="90">
        <f t="shared" si="76"/>
        <v>22.716394984133178</v>
      </c>
      <c r="R138" s="90">
        <f t="shared" si="76"/>
        <v>21.620779450973139</v>
      </c>
      <c r="S138" s="90">
        <f t="shared" si="76"/>
        <v>20.897128434110886</v>
      </c>
      <c r="T138" s="90">
        <f t="shared" si="76"/>
        <v>16.450761683516273</v>
      </c>
      <c r="U138" s="73"/>
      <c r="V138" s="51">
        <f t="shared" ref="V138:AA138" si="77">V67/$D138</f>
        <v>48.867313915857608</v>
      </c>
      <c r="W138" s="51">
        <f t="shared" si="77"/>
        <v>25.215186096687685</v>
      </c>
      <c r="X138" s="51">
        <f t="shared" si="77"/>
        <v>36.050711875100639</v>
      </c>
      <c r="Y138" s="51">
        <f t="shared" si="77"/>
        <v>0</v>
      </c>
      <c r="Z138" s="51">
        <f t="shared" si="77"/>
        <v>41.290492065818547</v>
      </c>
      <c r="AA138" s="51">
        <f t="shared" si="77"/>
        <v>38.60854364683496</v>
      </c>
      <c r="AB138" s="73"/>
      <c r="AC138" s="140">
        <f t="shared" ref="AC138:AH138" si="78">AC67/$D138</f>
        <v>26.537216828478961</v>
      </c>
      <c r="AD138" s="140">
        <f t="shared" si="78"/>
        <v>22.332526948511919</v>
      </c>
      <c r="AE138" s="140">
        <f t="shared" si="78"/>
        <v>28.764786470191606</v>
      </c>
      <c r="AF138" s="140">
        <f t="shared" si="78"/>
        <v>37.716157806104626</v>
      </c>
      <c r="AG138" s="140">
        <f t="shared" si="78"/>
        <v>29.213924940626331</v>
      </c>
      <c r="AH138" s="140">
        <f t="shared" si="78"/>
        <v>0</v>
      </c>
      <c r="AI138" s="73"/>
      <c r="AJ138" s="155">
        <f>AJ67/$D138</f>
        <v>19.453155406375796</v>
      </c>
      <c r="AK138" s="155">
        <f>AK67/$D138</f>
        <v>19.516024897874139</v>
      </c>
      <c r="AL138" s="155">
        <f>AL67/$D138</f>
        <v>0</v>
      </c>
      <c r="AM138" s="73"/>
      <c r="AN138" s="169">
        <f>AN67/$D138</f>
        <v>38.300405763028159</v>
      </c>
      <c r="AO138" s="169">
        <f>AO67/$D138</f>
        <v>38.720227308163977</v>
      </c>
      <c r="AP138" s="169">
        <f>AP67/$D138</f>
        <v>43.226175756176666</v>
      </c>
    </row>
    <row r="139" spans="1:42" ht="12.75" hidden="1" customHeight="1" outlineLevel="1" x14ac:dyDescent="0.2">
      <c r="A139" s="12">
        <v>19</v>
      </c>
      <c r="B139" s="11" t="s">
        <v>21</v>
      </c>
      <c r="C139" s="35"/>
      <c r="D139" s="64">
        <v>0.16800000000000001</v>
      </c>
      <c r="G139" s="111">
        <f t="shared" ref="G139:T139" si="79">G58/$D139</f>
        <v>0</v>
      </c>
      <c r="H139" s="111">
        <f t="shared" si="79"/>
        <v>22.914058929320611</v>
      </c>
      <c r="I139" s="111">
        <f t="shared" si="79"/>
        <v>16.856123265331497</v>
      </c>
      <c r="J139" s="111">
        <f t="shared" si="79"/>
        <v>0</v>
      </c>
      <c r="K139" s="111">
        <f t="shared" si="79"/>
        <v>24.73916963897338</v>
      </c>
      <c r="L139" s="90">
        <f t="shared" si="79"/>
        <v>18.003270776236171</v>
      </c>
      <c r="M139" s="90">
        <f t="shared" si="79"/>
        <v>14.400208276984547</v>
      </c>
      <c r="N139" s="90">
        <f t="shared" si="79"/>
        <v>17.947660882799141</v>
      </c>
      <c r="O139" s="90">
        <f t="shared" si="79"/>
        <v>15.947732719503531</v>
      </c>
      <c r="P139" s="90">
        <f t="shared" si="79"/>
        <v>18.851589087774869</v>
      </c>
      <c r="Q139" s="90">
        <f t="shared" si="79"/>
        <v>18.475200574637952</v>
      </c>
      <c r="R139" s="90">
        <f t="shared" si="79"/>
        <v>18.018348029040364</v>
      </c>
      <c r="S139" s="90">
        <f t="shared" si="79"/>
        <v>16.847909446517559</v>
      </c>
      <c r="T139" s="90">
        <f t="shared" si="79"/>
        <v>14.703903554727852</v>
      </c>
      <c r="U139" s="73"/>
      <c r="V139" s="51">
        <f t="shared" ref="V139:AA139" si="80">V58/$D139</f>
        <v>33.69047619047619</v>
      </c>
      <c r="W139" s="51">
        <f t="shared" si="80"/>
        <v>20.186183258790258</v>
      </c>
      <c r="X139" s="51">
        <f t="shared" si="80"/>
        <v>28.328721470606677</v>
      </c>
      <c r="Y139" s="51">
        <f t="shared" si="80"/>
        <v>0</v>
      </c>
      <c r="Z139" s="51">
        <f t="shared" si="80"/>
        <v>28.483830635929184</v>
      </c>
      <c r="AA139" s="51">
        <f t="shared" si="80"/>
        <v>28.351767980136351</v>
      </c>
      <c r="AB139" s="73"/>
      <c r="AC139" s="140">
        <f t="shared" ref="AC139:AH139" si="81">AC58/$D139</f>
        <v>20.357142857142854</v>
      </c>
      <c r="AD139" s="140">
        <f t="shared" si="81"/>
        <v>17.583714541915501</v>
      </c>
      <c r="AE139" s="140">
        <f t="shared" si="81"/>
        <v>21.960204511402313</v>
      </c>
      <c r="AF139" s="140">
        <f t="shared" si="81"/>
        <v>29.672081532401993</v>
      </c>
      <c r="AG139" s="140">
        <f t="shared" si="81"/>
        <v>22.184334640175969</v>
      </c>
      <c r="AH139" s="140">
        <f t="shared" si="81"/>
        <v>0</v>
      </c>
      <c r="AI139" s="73"/>
      <c r="AJ139" s="155">
        <f>AJ58/$D139</f>
        <v>18.47588458613199</v>
      </c>
      <c r="AK139" s="155">
        <f>AK58/$D139</f>
        <v>17.906916149167596</v>
      </c>
      <c r="AL139" s="155">
        <f>AL58/$D139</f>
        <v>0</v>
      </c>
      <c r="AM139" s="73"/>
      <c r="AN139" s="169">
        <f>AN58/$D139</f>
        <v>17.335629952671777</v>
      </c>
      <c r="AO139" s="169">
        <f>AO58/$D139</f>
        <v>17.526264987145623</v>
      </c>
      <c r="AP139" s="169">
        <f>AP58/$D139</f>
        <v>18.440238889218655</v>
      </c>
    </row>
    <row r="140" spans="1:42" ht="12.75" hidden="1" customHeight="1" outlineLevel="1" x14ac:dyDescent="0.2">
      <c r="A140" s="12">
        <v>20</v>
      </c>
      <c r="B140" s="11" t="s">
        <v>4</v>
      </c>
      <c r="C140" s="35"/>
      <c r="D140" s="67">
        <v>1300</v>
      </c>
      <c r="G140" s="111">
        <f t="shared" ref="G140:T140" si="82">G12*5995/$D140</f>
        <v>9.1769615384615371</v>
      </c>
      <c r="H140" s="111">
        <f t="shared" si="82"/>
        <v>16.647653846153847</v>
      </c>
      <c r="I140" s="111">
        <f t="shared" si="82"/>
        <v>14.249653846153846</v>
      </c>
      <c r="J140" s="111">
        <f t="shared" si="82"/>
        <v>16.002038461538461</v>
      </c>
      <c r="K140" s="111">
        <f t="shared" si="82"/>
        <v>9.7303461538461526</v>
      </c>
      <c r="L140" s="90">
        <f t="shared" si="82"/>
        <v>16.785999999999998</v>
      </c>
      <c r="M140" s="90">
        <f t="shared" si="82"/>
        <v>14.019076923076922</v>
      </c>
      <c r="N140" s="90">
        <f t="shared" si="82"/>
        <v>15.817576923076924</v>
      </c>
      <c r="O140" s="90">
        <f t="shared" si="82"/>
        <v>14.664692307692309</v>
      </c>
      <c r="P140" s="90">
        <f t="shared" si="82"/>
        <v>16.324846153846153</v>
      </c>
      <c r="Q140" s="90">
        <f t="shared" si="82"/>
        <v>17.016576923076922</v>
      </c>
      <c r="R140" s="90">
        <f t="shared" si="82"/>
        <v>16.693769230769231</v>
      </c>
      <c r="S140" s="90">
        <f t="shared" si="82"/>
        <v>16.647653846153847</v>
      </c>
      <c r="T140" s="90">
        <f t="shared" si="82"/>
        <v>15.817576923076924</v>
      </c>
      <c r="U140" s="73"/>
      <c r="V140" s="51">
        <f t="shared" ref="V140:AA140" si="83">V12*5995/$D140</f>
        <v>31.358461538461537</v>
      </c>
      <c r="W140" s="51">
        <f t="shared" si="83"/>
        <v>24.533384615384616</v>
      </c>
      <c r="X140" s="51">
        <f t="shared" si="83"/>
        <v>24.625615384615383</v>
      </c>
      <c r="Y140" s="51">
        <f t="shared" si="83"/>
        <v>30.989538461538462</v>
      </c>
      <c r="Z140" s="51">
        <f t="shared" si="83"/>
        <v>28.91434615384615</v>
      </c>
      <c r="AA140" s="51">
        <f t="shared" si="83"/>
        <v>30.62061538461538</v>
      </c>
      <c r="AB140" s="73"/>
      <c r="AC140" s="140">
        <f t="shared" ref="AC140:AH140" si="84">AC12*5995/$D140</f>
        <v>21.535884615384614</v>
      </c>
      <c r="AD140" s="140">
        <f t="shared" si="84"/>
        <v>31.312346153846157</v>
      </c>
      <c r="AE140" s="140">
        <f t="shared" si="84"/>
        <v>20.198538461538462</v>
      </c>
      <c r="AF140" s="140">
        <f t="shared" si="84"/>
        <v>27.02361538461539</v>
      </c>
      <c r="AG140" s="140">
        <f t="shared" si="84"/>
        <v>20.060192307692304</v>
      </c>
      <c r="AH140" s="140">
        <f t="shared" si="84"/>
        <v>30.805076923076921</v>
      </c>
      <c r="AI140" s="73"/>
      <c r="AJ140" s="155">
        <f>AJ12*5995/$D140</f>
        <v>22.734884615384615</v>
      </c>
      <c r="AK140" s="155">
        <f>AK12*5995/$D140</f>
        <v>26.885269230769229</v>
      </c>
      <c r="AL140" s="155">
        <f>AL12*5995/$D140</f>
        <v>50.819153846153839</v>
      </c>
      <c r="AM140" s="73"/>
      <c r="AN140" s="169">
        <f>AN12*5995/$D140</f>
        <v>13.788500000000003</v>
      </c>
      <c r="AO140" s="169">
        <f>AO12*5995/$D140</f>
        <v>17.20103846153846</v>
      </c>
      <c r="AP140" s="169">
        <f>AP12*5995/$D140</f>
        <v>14.019076923076922</v>
      </c>
    </row>
    <row r="141" spans="1:42" ht="12.75" hidden="1" customHeight="1" outlineLevel="1" x14ac:dyDescent="0.2">
      <c r="A141" s="12">
        <v>21</v>
      </c>
      <c r="B141" s="11" t="s">
        <v>22</v>
      </c>
      <c r="C141" s="35"/>
      <c r="D141" s="64">
        <v>0.59599999999999997</v>
      </c>
      <c r="G141" s="111">
        <f t="shared" ref="G141:T141" si="85">G59/$D141</f>
        <v>0</v>
      </c>
      <c r="H141" s="111">
        <f t="shared" si="85"/>
        <v>17.964895732936263</v>
      </c>
      <c r="I141" s="111">
        <f t="shared" si="85"/>
        <v>12.785065849551676</v>
      </c>
      <c r="J141" s="111">
        <f t="shared" si="85"/>
        <v>0</v>
      </c>
      <c r="K141" s="111">
        <f t="shared" si="85"/>
        <v>20.546576281395151</v>
      </c>
      <c r="L141" s="90">
        <f t="shared" si="85"/>
        <v>14.575500957449817</v>
      </c>
      <c r="M141" s="90">
        <f t="shared" si="85"/>
        <v>12.156891705652672</v>
      </c>
      <c r="N141" s="90">
        <f t="shared" si="85"/>
        <v>14.74067543711188</v>
      </c>
      <c r="O141" s="90">
        <f t="shared" si="85"/>
        <v>13.169166147647173</v>
      </c>
      <c r="P141" s="90">
        <f t="shared" si="85"/>
        <v>15.100463012492167</v>
      </c>
      <c r="Q141" s="90">
        <f t="shared" si="85"/>
        <v>15.584697928371959</v>
      </c>
      <c r="R141" s="90">
        <f t="shared" si="85"/>
        <v>14.255108216802483</v>
      </c>
      <c r="S141" s="90">
        <f t="shared" si="85"/>
        <v>13.171113560253577</v>
      </c>
      <c r="T141" s="90">
        <f t="shared" si="85"/>
        <v>11.677526691448275</v>
      </c>
      <c r="U141" s="73"/>
      <c r="V141" s="51">
        <f t="shared" ref="V141:AA143" si="86">V59/$D141</f>
        <v>26.140939597315437</v>
      </c>
      <c r="W141" s="51">
        <f t="shared" si="86"/>
        <v>14.526689721531341</v>
      </c>
      <c r="X141" s="51">
        <f t="shared" si="86"/>
        <v>24.24681649880424</v>
      </c>
      <c r="Y141" s="51">
        <f t="shared" si="86"/>
        <v>0</v>
      </c>
      <c r="Z141" s="51">
        <f t="shared" si="86"/>
        <v>25.287956819295648</v>
      </c>
      <c r="AA141" s="51">
        <f t="shared" si="86"/>
        <v>20.759398147120603</v>
      </c>
      <c r="AB141" s="73"/>
      <c r="AC141" s="140">
        <f t="shared" ref="AC141:AH143" si="87">AC59/$D141</f>
        <v>14.211409395973156</v>
      </c>
      <c r="AD141" s="140">
        <f t="shared" si="87"/>
        <v>11.68181008475025</v>
      </c>
      <c r="AE141" s="140">
        <f t="shared" si="87"/>
        <v>18.584568510745971</v>
      </c>
      <c r="AF141" s="140">
        <f t="shared" si="87"/>
        <v>21.025707180920953</v>
      </c>
      <c r="AG141" s="140">
        <f t="shared" si="87"/>
        <v>19.17809665085899</v>
      </c>
      <c r="AH141" s="140">
        <f t="shared" si="87"/>
        <v>0</v>
      </c>
      <c r="AI141" s="73"/>
      <c r="AJ141" s="155">
        <f t="shared" ref="AJ141:AJ143" si="88">AJ59/$D141</f>
        <v>16.414211580785206</v>
      </c>
      <c r="AK141" s="155">
        <f t="shared" ref="AK141:AL143" si="89">AK59/$D141</f>
        <v>13.552852997364884</v>
      </c>
      <c r="AL141" s="155">
        <f t="shared" si="89"/>
        <v>0</v>
      </c>
      <c r="AM141" s="73"/>
      <c r="AN141" s="169">
        <f t="shared" ref="AN141:AP143" si="90">AN59/$D141</f>
        <v>9.8724840864365078</v>
      </c>
      <c r="AO141" s="169">
        <f t="shared" si="90"/>
        <v>10.128819760983287</v>
      </c>
      <c r="AP141" s="169">
        <f t="shared" si="90"/>
        <v>11.285894412343584</v>
      </c>
    </row>
    <row r="142" spans="1:42" ht="12.75" hidden="1" customHeight="1" outlineLevel="1" x14ac:dyDescent="0.2">
      <c r="A142" s="12">
        <v>22</v>
      </c>
      <c r="B142" s="11" t="s">
        <v>23</v>
      </c>
      <c r="C142" s="35"/>
      <c r="D142" s="64">
        <v>0.108</v>
      </c>
      <c r="G142" s="111">
        <f t="shared" ref="G142:T142" si="91">G60/$D142</f>
        <v>0</v>
      </c>
      <c r="H142" s="111">
        <f t="shared" si="91"/>
        <v>12.286337493000785</v>
      </c>
      <c r="I142" s="111">
        <f t="shared" si="91"/>
        <v>9.4462804485186656</v>
      </c>
      <c r="J142" s="111">
        <f t="shared" si="91"/>
        <v>0</v>
      </c>
      <c r="K142" s="111">
        <f t="shared" si="91"/>
        <v>13.377038098598259</v>
      </c>
      <c r="L142" s="90">
        <f t="shared" si="91"/>
        <v>10.322586944089334</v>
      </c>
      <c r="M142" s="90">
        <f t="shared" si="91"/>
        <v>8.9129744810647367</v>
      </c>
      <c r="N142" s="90">
        <f t="shared" si="91"/>
        <v>10.15943634009828</v>
      </c>
      <c r="O142" s="90">
        <f t="shared" si="91"/>
        <v>9.5767233229406159</v>
      </c>
      <c r="P142" s="90">
        <f t="shared" si="91"/>
        <v>10.916986437309973</v>
      </c>
      <c r="Q142" s="90">
        <f t="shared" si="91"/>
        <v>10.518594343116893</v>
      </c>
      <c r="R142" s="90">
        <f t="shared" si="91"/>
        <v>10.21296309562627</v>
      </c>
      <c r="S142" s="90">
        <f t="shared" si="91"/>
        <v>9.1278568816772534</v>
      </c>
      <c r="T142" s="90">
        <f t="shared" si="91"/>
        <v>8.3618408878810815</v>
      </c>
      <c r="U142" s="73"/>
      <c r="V142" s="51">
        <f t="shared" si="86"/>
        <v>18.055555555555554</v>
      </c>
      <c r="W142" s="51">
        <f t="shared" si="86"/>
        <v>11.397038187357404</v>
      </c>
      <c r="X142" s="51">
        <f t="shared" si="86"/>
        <v>15.513593236257613</v>
      </c>
      <c r="Y142" s="51">
        <f t="shared" si="86"/>
        <v>0</v>
      </c>
      <c r="Z142" s="51">
        <f t="shared" si="86"/>
        <v>16.932120517595585</v>
      </c>
      <c r="AA142" s="51">
        <f t="shared" si="86"/>
        <v>16.435052949703792</v>
      </c>
      <c r="AB142" s="73"/>
      <c r="AC142" s="140">
        <f t="shared" si="87"/>
        <v>10.277777777777779</v>
      </c>
      <c r="AD142" s="140">
        <f t="shared" si="87"/>
        <v>9.2954073736907983</v>
      </c>
      <c r="AE142" s="140">
        <f t="shared" si="87"/>
        <v>13.163125256393579</v>
      </c>
      <c r="AF142" s="140">
        <f t="shared" si="87"/>
        <v>16.705594043665712</v>
      </c>
      <c r="AG142" s="140">
        <f t="shared" si="87"/>
        <v>12.221419773150515</v>
      </c>
      <c r="AH142" s="140">
        <f t="shared" si="87"/>
        <v>0</v>
      </c>
      <c r="AI142" s="73"/>
      <c r="AJ142" s="155">
        <f t="shared" si="88"/>
        <v>11.624784074345675</v>
      </c>
      <c r="AK142" s="155">
        <f t="shared" si="89"/>
        <v>10.694428892630166</v>
      </c>
      <c r="AL142" s="155">
        <f t="shared" si="89"/>
        <v>0</v>
      </c>
      <c r="AM142" s="73"/>
      <c r="AN142" s="169">
        <f t="shared" si="90"/>
        <v>7.5829173408717905</v>
      </c>
      <c r="AO142" s="169">
        <f t="shared" si="90"/>
        <v>7.5645884346079182</v>
      </c>
      <c r="AP142" s="169">
        <f t="shared" si="90"/>
        <v>8.633630022905221</v>
      </c>
    </row>
    <row r="143" spans="1:42" ht="12.75" hidden="1" customHeight="1" outlineLevel="1" x14ac:dyDescent="0.2">
      <c r="A143" s="12">
        <v>23</v>
      </c>
      <c r="B143" s="11" t="s">
        <v>24</v>
      </c>
      <c r="C143" s="35"/>
      <c r="D143" s="64">
        <v>0.73699999999999999</v>
      </c>
      <c r="G143" s="111">
        <f t="shared" ref="G143:T143" si="92">G61/$D143</f>
        <v>0</v>
      </c>
      <c r="H143" s="111">
        <f t="shared" si="92"/>
        <v>9.0519945073517789</v>
      </c>
      <c r="I143" s="111">
        <f t="shared" si="92"/>
        <v>7.3605619369288933</v>
      </c>
      <c r="J143" s="111">
        <f t="shared" si="92"/>
        <v>0</v>
      </c>
      <c r="K143" s="111">
        <f t="shared" si="92"/>
        <v>10.113706077161726</v>
      </c>
      <c r="L143" s="90">
        <f t="shared" si="92"/>
        <v>7.5035000862628243</v>
      </c>
      <c r="M143" s="90">
        <f t="shared" si="92"/>
        <v>6.7377504391077174</v>
      </c>
      <c r="N143" s="90">
        <f t="shared" si="92"/>
        <v>7.7773441974130071</v>
      </c>
      <c r="O143" s="90">
        <f t="shared" si="92"/>
        <v>7.1639931614304961</v>
      </c>
      <c r="P143" s="90">
        <f t="shared" si="92"/>
        <v>8.050269950686511</v>
      </c>
      <c r="Q143" s="90">
        <f t="shared" si="92"/>
        <v>7.8235513745834693</v>
      </c>
      <c r="R143" s="90">
        <f t="shared" si="92"/>
        <v>7.5325942417122951</v>
      </c>
      <c r="S143" s="90">
        <f t="shared" si="92"/>
        <v>6.6025390629625447</v>
      </c>
      <c r="T143" s="90">
        <f t="shared" si="92"/>
        <v>6.236049336913756</v>
      </c>
      <c r="U143" s="73"/>
      <c r="V143" s="51">
        <f t="shared" si="86"/>
        <v>13.052917232021709</v>
      </c>
      <c r="W143" s="51">
        <f t="shared" si="86"/>
        <v>8.7513691094083672</v>
      </c>
      <c r="X143" s="51">
        <f t="shared" si="86"/>
        <v>11.112765140214591</v>
      </c>
      <c r="Y143" s="51">
        <f t="shared" si="86"/>
        <v>0</v>
      </c>
      <c r="Z143" s="51">
        <f t="shared" si="86"/>
        <v>12.398806403685057</v>
      </c>
      <c r="AA143" s="51">
        <f t="shared" si="86"/>
        <v>11.786834283397136</v>
      </c>
      <c r="AB143" s="73"/>
      <c r="AC143" s="140">
        <f t="shared" si="87"/>
        <v>7.2591587516960647</v>
      </c>
      <c r="AD143" s="140">
        <f t="shared" si="87"/>
        <v>6.371925708681923</v>
      </c>
      <c r="AE143" s="140">
        <f t="shared" si="87"/>
        <v>9.8120122102030649</v>
      </c>
      <c r="AF143" s="140">
        <f t="shared" si="87"/>
        <v>11.469294271353482</v>
      </c>
      <c r="AG143" s="140">
        <f t="shared" si="87"/>
        <v>8.74556369088792</v>
      </c>
      <c r="AH143" s="140">
        <f t="shared" si="87"/>
        <v>0</v>
      </c>
      <c r="AI143" s="73"/>
      <c r="AJ143" s="155">
        <f t="shared" si="88"/>
        <v>9.1853274230804978</v>
      </c>
      <c r="AK143" s="155">
        <f t="shared" si="89"/>
        <v>8.3113875969369513</v>
      </c>
      <c r="AL143" s="155">
        <f t="shared" si="89"/>
        <v>0</v>
      </c>
      <c r="AM143" s="73"/>
      <c r="AN143" s="169">
        <f t="shared" si="90"/>
        <v>4.9008820796650152</v>
      </c>
      <c r="AO143" s="169">
        <f t="shared" si="90"/>
        <v>4.8883847237466593</v>
      </c>
      <c r="AP143" s="169">
        <f t="shared" si="90"/>
        <v>5.6178395281071802</v>
      </c>
    </row>
    <row r="144" spans="1:42" ht="12.75" hidden="1" customHeight="1" outlineLevel="1" x14ac:dyDescent="0.2">
      <c r="A144" s="12">
        <v>24</v>
      </c>
      <c r="B144" s="11" t="s">
        <v>35</v>
      </c>
      <c r="C144" s="35"/>
      <c r="D144" s="65">
        <v>4.55</v>
      </c>
      <c r="G144" s="111">
        <f t="shared" ref="G144:T144" si="93">G46/$D144</f>
        <v>0</v>
      </c>
      <c r="H144" s="111">
        <f t="shared" si="93"/>
        <v>5.8451363357041322</v>
      </c>
      <c r="I144" s="111">
        <f t="shared" si="93"/>
        <v>4.6347938284741321</v>
      </c>
      <c r="J144" s="111">
        <f t="shared" si="93"/>
        <v>0</v>
      </c>
      <c r="K144" s="111">
        <f t="shared" si="93"/>
        <v>6.7190027374877994</v>
      </c>
      <c r="L144" s="90">
        <f t="shared" si="93"/>
        <v>4.506959212850715</v>
      </c>
      <c r="M144" s="90">
        <f t="shared" si="93"/>
        <v>4.3076903170490368</v>
      </c>
      <c r="N144" s="90">
        <f t="shared" si="93"/>
        <v>5.1034319095518672</v>
      </c>
      <c r="O144" s="90">
        <f t="shared" si="93"/>
        <v>4.6237611947191857</v>
      </c>
      <c r="P144" s="90">
        <f t="shared" si="93"/>
        <v>4.1814522556186002</v>
      </c>
      <c r="Q144" s="90">
        <f t="shared" si="93"/>
        <v>4.9700858850305396</v>
      </c>
      <c r="R144" s="90">
        <f t="shared" si="93"/>
        <v>4.4007060198569476</v>
      </c>
      <c r="S144" s="90">
        <f t="shared" si="93"/>
        <v>3.64836328858686</v>
      </c>
      <c r="T144" s="90">
        <f t="shared" si="93"/>
        <v>4.2115879735227191</v>
      </c>
      <c r="U144" s="73"/>
      <c r="V144" s="51">
        <f t="shared" ref="V144:AA144" si="94">V46/$D144</f>
        <v>8.9890109890109891</v>
      </c>
      <c r="W144" s="51">
        <f t="shared" si="94"/>
        <v>6.4062773852777797</v>
      </c>
      <c r="X144" s="51">
        <f t="shared" si="94"/>
        <v>6.3222988890074614</v>
      </c>
      <c r="Y144" s="51">
        <f t="shared" si="94"/>
        <v>0</v>
      </c>
      <c r="Z144" s="51">
        <f t="shared" si="94"/>
        <v>7.3857221799251391</v>
      </c>
      <c r="AA144" s="51">
        <f t="shared" si="94"/>
        <v>8.0741006229057302</v>
      </c>
      <c r="AB144" s="73"/>
      <c r="AC144" s="140">
        <f t="shared" ref="AC144:AH144" si="95">AC46/$D144</f>
        <v>4.9450549450549453</v>
      </c>
      <c r="AD144" s="140">
        <f t="shared" si="95"/>
        <v>4.4065474208057678</v>
      </c>
      <c r="AE144" s="140">
        <f t="shared" si="95"/>
        <v>6.6090878015198777</v>
      </c>
      <c r="AF144" s="140">
        <f t="shared" si="95"/>
        <v>7.9397908487112332</v>
      </c>
      <c r="AG144" s="140">
        <f t="shared" si="95"/>
        <v>5.2194390928001262</v>
      </c>
      <c r="AH144" s="140">
        <f t="shared" si="95"/>
        <v>0</v>
      </c>
      <c r="AI144" s="73"/>
      <c r="AJ144" s="155">
        <f>AJ46/$D144</f>
        <v>5.7350644497369254</v>
      </c>
      <c r="AK144" s="155">
        <f>AK46/$D144</f>
        <v>6.1871043861039876</v>
      </c>
      <c r="AL144" s="155">
        <f>AL46/$D144</f>
        <v>0</v>
      </c>
      <c r="AM144" s="73"/>
      <c r="AN144" s="169">
        <f>AN46/$D144</f>
        <v>2.9275628471047304</v>
      </c>
      <c r="AO144" s="169">
        <f>AO46/$D144</f>
        <v>2.8297581718609024</v>
      </c>
      <c r="AP144" s="169">
        <f>AP46/$D144</f>
        <v>3.4416547967050235</v>
      </c>
    </row>
    <row r="145" spans="1:42" ht="12.75" hidden="1" customHeight="1" outlineLevel="1" x14ac:dyDescent="0.2">
      <c r="A145" s="12">
        <v>25</v>
      </c>
      <c r="B145" s="11" t="s">
        <v>25</v>
      </c>
      <c r="C145" s="35"/>
      <c r="D145" s="64">
        <v>0.16400000000000001</v>
      </c>
      <c r="G145" s="111">
        <f t="shared" ref="G145:T145" si="96">G62/$D145</f>
        <v>0</v>
      </c>
      <c r="H145" s="111">
        <f t="shared" si="96"/>
        <v>6.9323951520111464</v>
      </c>
      <c r="I145" s="111">
        <f t="shared" si="96"/>
        <v>5.7152727400309011</v>
      </c>
      <c r="J145" s="111">
        <f t="shared" si="96"/>
        <v>0</v>
      </c>
      <c r="K145" s="111">
        <f t="shared" si="96"/>
        <v>8.1042488245234878</v>
      </c>
      <c r="L145" s="90">
        <f t="shared" si="96"/>
        <v>5.9199170491234314</v>
      </c>
      <c r="M145" s="90">
        <f t="shared" si="96"/>
        <v>5.2875186254391178</v>
      </c>
      <c r="N145" s="90">
        <f t="shared" si="96"/>
        <v>6.0618924524359814</v>
      </c>
      <c r="O145" s="90">
        <f t="shared" si="96"/>
        <v>5.4965205316536734</v>
      </c>
      <c r="P145" s="90">
        <f t="shared" si="96"/>
        <v>6.3111517810538702</v>
      </c>
      <c r="Q145" s="90">
        <f t="shared" si="96"/>
        <v>5.9549414005469474</v>
      </c>
      <c r="R145" s="90">
        <f t="shared" si="96"/>
        <v>5.707999255149387</v>
      </c>
      <c r="S145" s="90">
        <f t="shared" si="96"/>
        <v>5.0698622909016731</v>
      </c>
      <c r="T145" s="90">
        <f t="shared" si="96"/>
        <v>4.8509416588648149</v>
      </c>
      <c r="U145" s="73"/>
      <c r="V145" s="51">
        <f t="shared" ref="V145:AA149" si="97">V62/$D145</f>
        <v>9.0243902439024382</v>
      </c>
      <c r="W145" s="51">
        <f t="shared" si="97"/>
        <v>6.7451111772713057</v>
      </c>
      <c r="X145" s="51">
        <f t="shared" si="97"/>
        <v>8.0946597809534655</v>
      </c>
      <c r="Y145" s="51">
        <f t="shared" si="97"/>
        <v>0</v>
      </c>
      <c r="Z145" s="51">
        <f t="shared" si="97"/>
        <v>9.2679622403302808</v>
      </c>
      <c r="AA145" s="51">
        <f t="shared" si="97"/>
        <v>8.3789500527575829</v>
      </c>
      <c r="AB145" s="73"/>
      <c r="AC145" s="140">
        <f t="shared" ref="AC145:AH149" si="98">AC62/$D145</f>
        <v>5.3048780487804876</v>
      </c>
      <c r="AD145" s="140">
        <f t="shared" si="98"/>
        <v>4.7311229385331606</v>
      </c>
      <c r="AE145" s="140">
        <f t="shared" si="98"/>
        <v>7.8065304316356672</v>
      </c>
      <c r="AF145" s="140">
        <f t="shared" si="98"/>
        <v>8.5233639584996936</v>
      </c>
      <c r="AG145" s="140">
        <f t="shared" si="98"/>
        <v>6.4682608738977612</v>
      </c>
      <c r="AH145" s="140">
        <f t="shared" si="98"/>
        <v>0</v>
      </c>
      <c r="AI145" s="73"/>
      <c r="AJ145" s="155">
        <f t="shared" ref="AJ145:AJ149" si="99">AJ62/$D145</f>
        <v>7.1366523167331453</v>
      </c>
      <c r="AK145" s="155">
        <f t="shared" ref="AK145:AL149" si="100">AK62/$D145</f>
        <v>6.8061673038020274</v>
      </c>
      <c r="AL145" s="155">
        <f t="shared" si="100"/>
        <v>0</v>
      </c>
      <c r="AM145" s="73"/>
      <c r="AN145" s="169">
        <f t="shared" ref="AN145:AP149" si="101">AN62/$D145</f>
        <v>3.4951854281535186</v>
      </c>
      <c r="AO145" s="169">
        <f t="shared" si="101"/>
        <v>3.4407981669063763</v>
      </c>
      <c r="AP145" s="169">
        <f t="shared" si="101"/>
        <v>4.124991181509472</v>
      </c>
    </row>
    <row r="146" spans="1:42" ht="12.75" hidden="1" customHeight="1" outlineLevel="1" x14ac:dyDescent="0.2">
      <c r="A146" s="12">
        <v>26</v>
      </c>
      <c r="B146" s="11" t="s">
        <v>26</v>
      </c>
      <c r="C146" s="35"/>
      <c r="D146" s="64">
        <v>0.48</v>
      </c>
      <c r="G146" s="111">
        <f t="shared" ref="G146:T146" si="102">G63/$D146</f>
        <v>0</v>
      </c>
      <c r="H146" s="111">
        <f t="shared" si="102"/>
        <v>6.1565839436893057</v>
      </c>
      <c r="I146" s="111">
        <f t="shared" si="102"/>
        <v>4.9932334530679787</v>
      </c>
      <c r="J146" s="111">
        <f t="shared" si="102"/>
        <v>0</v>
      </c>
      <c r="K146" s="111">
        <f t="shared" si="102"/>
        <v>7.1571792456942669</v>
      </c>
      <c r="L146" s="90">
        <f t="shared" si="102"/>
        <v>4.6719592995543469</v>
      </c>
      <c r="M146" s="90">
        <f t="shared" si="102"/>
        <v>4.2362222828176375</v>
      </c>
      <c r="N146" s="90">
        <f t="shared" si="102"/>
        <v>5.2068751648724314</v>
      </c>
      <c r="O146" s="90">
        <f t="shared" si="102"/>
        <v>4.6626842433567361</v>
      </c>
      <c r="P146" s="90">
        <f t="shared" si="102"/>
        <v>5.2902455816373513</v>
      </c>
      <c r="Q146" s="90">
        <f t="shared" si="102"/>
        <v>5.0968752863332787</v>
      </c>
      <c r="R146" s="90">
        <f t="shared" si="102"/>
        <v>4.6163519561409734</v>
      </c>
      <c r="S146" s="90">
        <f t="shared" si="102"/>
        <v>4.1111018663585943</v>
      </c>
      <c r="T146" s="90">
        <f t="shared" si="102"/>
        <v>4.1249255182393938</v>
      </c>
      <c r="U146" s="73"/>
      <c r="V146" s="51">
        <f t="shared" si="97"/>
        <v>7.104166666666667</v>
      </c>
      <c r="W146" s="51">
        <f t="shared" si="97"/>
        <v>5.9228698195918055</v>
      </c>
      <c r="X146" s="51">
        <f t="shared" si="97"/>
        <v>6.7343883460215404</v>
      </c>
      <c r="Y146" s="51">
        <f t="shared" si="97"/>
        <v>0</v>
      </c>
      <c r="Z146" s="51">
        <f t="shared" si="97"/>
        <v>7.4808333404880614</v>
      </c>
      <c r="AA146" s="51">
        <f t="shared" si="97"/>
        <v>7.2591444264573699</v>
      </c>
      <c r="AB146" s="73"/>
      <c r="AC146" s="140">
        <f t="shared" si="98"/>
        <v>4</v>
      </c>
      <c r="AD146" s="140">
        <f t="shared" si="98"/>
        <v>3.9691122230528735</v>
      </c>
      <c r="AE146" s="140">
        <f t="shared" si="98"/>
        <v>6.3607232404787162</v>
      </c>
      <c r="AF146" s="140">
        <f t="shared" si="98"/>
        <v>7.0496454420372086</v>
      </c>
      <c r="AG146" s="140">
        <f t="shared" si="98"/>
        <v>5.3849908708313317</v>
      </c>
      <c r="AH146" s="140">
        <f t="shared" si="98"/>
        <v>0</v>
      </c>
      <c r="AI146" s="73"/>
      <c r="AJ146" s="155">
        <f t="shared" si="99"/>
        <v>6.1617624402219358</v>
      </c>
      <c r="AK146" s="155">
        <f t="shared" si="100"/>
        <v>5.817959989728668</v>
      </c>
      <c r="AL146" s="155">
        <f t="shared" si="100"/>
        <v>0</v>
      </c>
      <c r="AM146" s="73"/>
      <c r="AN146" s="169">
        <f t="shared" si="101"/>
        <v>2.5442903628640829</v>
      </c>
      <c r="AO146" s="169">
        <f t="shared" si="101"/>
        <v>2.5449892722038787</v>
      </c>
      <c r="AP146" s="169">
        <f t="shared" si="101"/>
        <v>3.0442439783793764</v>
      </c>
    </row>
    <row r="147" spans="1:42" ht="12.75" hidden="1" customHeight="1" outlineLevel="1" x14ac:dyDescent="0.2">
      <c r="A147" s="12">
        <v>27</v>
      </c>
      <c r="B147" s="11" t="s">
        <v>27</v>
      </c>
      <c r="C147" s="35"/>
      <c r="D147" s="64">
        <v>7.3999999999999996E-2</v>
      </c>
      <c r="G147" s="111">
        <f t="shared" ref="G147:T147" si="103">G64/$D147</f>
        <v>0</v>
      </c>
      <c r="H147" s="111">
        <f t="shared" si="103"/>
        <v>4.979740044720848</v>
      </c>
      <c r="I147" s="111">
        <f t="shared" si="103"/>
        <v>4.0118356197702045</v>
      </c>
      <c r="J147" s="111">
        <f t="shared" si="103"/>
        <v>0</v>
      </c>
      <c r="K147" s="111">
        <f t="shared" si="103"/>
        <v>5.8551758964428853</v>
      </c>
      <c r="L147" s="90">
        <f t="shared" si="103"/>
        <v>3.9889107463107627</v>
      </c>
      <c r="M147" s="90">
        <f t="shared" si="103"/>
        <v>3.5559063213360149</v>
      </c>
      <c r="N147" s="90">
        <f t="shared" si="103"/>
        <v>4.1985260454914686</v>
      </c>
      <c r="O147" s="90">
        <f t="shared" si="103"/>
        <v>3.9315104911394747</v>
      </c>
      <c r="P147" s="90">
        <f t="shared" si="103"/>
        <v>4.3157822983997072</v>
      </c>
      <c r="Q147" s="90">
        <f t="shared" si="103"/>
        <v>4.080882949456897</v>
      </c>
      <c r="R147" s="90">
        <f t="shared" si="103"/>
        <v>3.8539461043280046</v>
      </c>
      <c r="S147" s="90">
        <f t="shared" si="103"/>
        <v>3.4406504461728025</v>
      </c>
      <c r="T147" s="90">
        <f t="shared" si="103"/>
        <v>3.5620890913078962</v>
      </c>
      <c r="U147" s="73"/>
      <c r="V147" s="51">
        <f t="shared" si="97"/>
        <v>6.0810810810810816</v>
      </c>
      <c r="W147" s="51">
        <f t="shared" si="97"/>
        <v>4.834270300406045</v>
      </c>
      <c r="X147" s="51">
        <f t="shared" si="97"/>
        <v>4.8383868314505527</v>
      </c>
      <c r="Y147" s="51">
        <f t="shared" si="97"/>
        <v>0</v>
      </c>
      <c r="Z147" s="51">
        <f t="shared" si="97"/>
        <v>5.6844033268777201</v>
      </c>
      <c r="AA147" s="51">
        <f t="shared" si="97"/>
        <v>5.5510929329498575</v>
      </c>
      <c r="AB147" s="73"/>
      <c r="AC147" s="140">
        <f t="shared" si="98"/>
        <v>3.3783783783783785</v>
      </c>
      <c r="AD147" s="140">
        <f t="shared" si="98"/>
        <v>3.0501493516883764</v>
      </c>
      <c r="AE147" s="140">
        <f t="shared" si="98"/>
        <v>5.2605432300833703</v>
      </c>
      <c r="AF147" s="140">
        <f t="shared" si="98"/>
        <v>5.436816803068746</v>
      </c>
      <c r="AG147" s="140">
        <f t="shared" si="98"/>
        <v>4.1569278403539212</v>
      </c>
      <c r="AH147" s="140">
        <f t="shared" si="98"/>
        <v>0</v>
      </c>
      <c r="AI147" s="73"/>
      <c r="AJ147" s="155">
        <f t="shared" si="99"/>
        <v>5.0044468765920271</v>
      </c>
      <c r="AK147" s="155">
        <f t="shared" si="100"/>
        <v>4.8635164239946267</v>
      </c>
      <c r="AL147" s="155">
        <f t="shared" si="100"/>
        <v>0</v>
      </c>
      <c r="AM147" s="73"/>
      <c r="AN147" s="169">
        <f t="shared" si="101"/>
        <v>2.1058273728624615</v>
      </c>
      <c r="AO147" s="169">
        <f t="shared" si="101"/>
        <v>2.0960787703596186</v>
      </c>
      <c r="AP147" s="169">
        <f t="shared" si="101"/>
        <v>2.6192042453340623</v>
      </c>
    </row>
    <row r="148" spans="1:42" ht="12.75" hidden="1" customHeight="1" outlineLevel="1" x14ac:dyDescent="0.2">
      <c r="A148" s="12">
        <v>28</v>
      </c>
      <c r="B148" s="11" t="s">
        <v>28</v>
      </c>
      <c r="C148" s="35"/>
      <c r="D148" s="64">
        <v>0.49299999999999999</v>
      </c>
      <c r="G148" s="111">
        <f t="shared" ref="G148:T148" si="104">G65/$D148</f>
        <v>0</v>
      </c>
      <c r="H148" s="111">
        <f t="shared" si="104"/>
        <v>4.4030189016481094</v>
      </c>
      <c r="I148" s="111">
        <f t="shared" si="104"/>
        <v>3.6602854250479422</v>
      </c>
      <c r="J148" s="111">
        <f t="shared" si="104"/>
        <v>0</v>
      </c>
      <c r="K148" s="111">
        <f t="shared" si="104"/>
        <v>5.2272065437066209</v>
      </c>
      <c r="L148" s="90">
        <f t="shared" si="104"/>
        <v>3.5340587015276044</v>
      </c>
      <c r="M148" s="90">
        <f t="shared" si="104"/>
        <v>3.1460109048593412</v>
      </c>
      <c r="N148" s="90">
        <f t="shared" si="104"/>
        <v>3.7903441203730766</v>
      </c>
      <c r="O148" s="90">
        <f t="shared" si="104"/>
        <v>3.314098424707129</v>
      </c>
      <c r="P148" s="90">
        <f t="shared" si="104"/>
        <v>3.6811718904259694</v>
      </c>
      <c r="Q148" s="90">
        <f t="shared" si="104"/>
        <v>3.6324465480350554</v>
      </c>
      <c r="R148" s="90">
        <f t="shared" si="104"/>
        <v>3.2767977682301455</v>
      </c>
      <c r="S148" s="90">
        <f t="shared" si="104"/>
        <v>2.8092548496785033</v>
      </c>
      <c r="T148" s="90">
        <f t="shared" si="104"/>
        <v>3.0762541161973687</v>
      </c>
      <c r="U148" s="73"/>
      <c r="V148" s="51">
        <f t="shared" si="97"/>
        <v>5.1521298174442194</v>
      </c>
      <c r="W148" s="51">
        <f t="shared" si="97"/>
        <v>4.1230850631977001</v>
      </c>
      <c r="X148" s="51">
        <f t="shared" si="97"/>
        <v>4.3527472910372689</v>
      </c>
      <c r="Y148" s="51">
        <f t="shared" si="97"/>
        <v>0</v>
      </c>
      <c r="Z148" s="51">
        <f t="shared" si="97"/>
        <v>4.8958104866371919</v>
      </c>
      <c r="AA148" s="51">
        <f t="shared" si="97"/>
        <v>4.4285448811575128</v>
      </c>
      <c r="AB148" s="73"/>
      <c r="AC148" s="140">
        <f t="shared" si="98"/>
        <v>2.6774847870182557</v>
      </c>
      <c r="AD148" s="140">
        <f t="shared" si="98"/>
        <v>2.1147900545508667</v>
      </c>
      <c r="AE148" s="140">
        <f t="shared" si="98"/>
        <v>4.7915717942231835</v>
      </c>
      <c r="AF148" s="140">
        <f t="shared" si="98"/>
        <v>3.9082752479228624</v>
      </c>
      <c r="AG148" s="140">
        <f t="shared" si="98"/>
        <v>3.5596199948733878</v>
      </c>
      <c r="AH148" s="140">
        <f t="shared" si="98"/>
        <v>0</v>
      </c>
      <c r="AI148" s="73"/>
      <c r="AJ148" s="155">
        <f t="shared" si="99"/>
        <v>4.5324151082637281</v>
      </c>
      <c r="AK148" s="155">
        <f t="shared" si="100"/>
        <v>4.0445804609108418</v>
      </c>
      <c r="AL148" s="155">
        <f t="shared" si="100"/>
        <v>0</v>
      </c>
      <c r="AM148" s="73"/>
      <c r="AN148" s="169">
        <f t="shared" si="101"/>
        <v>1.9002777538605342</v>
      </c>
      <c r="AO148" s="169">
        <f t="shared" si="101"/>
        <v>1.8582663052114841</v>
      </c>
      <c r="AP148" s="169">
        <f t="shared" si="101"/>
        <v>2.2986409020672554</v>
      </c>
    </row>
    <row r="149" spans="1:42" ht="12.75" hidden="1" customHeight="1" outlineLevel="1" x14ac:dyDescent="0.2">
      <c r="A149" s="12">
        <v>29</v>
      </c>
      <c r="B149" s="11" t="s">
        <v>29</v>
      </c>
      <c r="C149" s="35"/>
      <c r="D149" s="64">
        <v>7.3999999999999996E-2</v>
      </c>
      <c r="G149" s="111">
        <f t="shared" ref="G149:T149" si="105">G66/$D149</f>
        <v>0</v>
      </c>
      <c r="H149" s="111">
        <f t="shared" si="105"/>
        <v>4.1046000486768257</v>
      </c>
      <c r="I149" s="111">
        <f t="shared" si="105"/>
        <v>3.4783378155916673</v>
      </c>
      <c r="J149" s="111">
        <f t="shared" si="105"/>
        <v>0</v>
      </c>
      <c r="K149" s="111">
        <f t="shared" si="105"/>
        <v>4.9056550003046775</v>
      </c>
      <c r="L149" s="90">
        <f t="shared" si="105"/>
        <v>3.2563297610861506</v>
      </c>
      <c r="M149" s="90">
        <f t="shared" si="105"/>
        <v>2.7842841785912036</v>
      </c>
      <c r="N149" s="90">
        <f t="shared" si="105"/>
        <v>3.5059153980564624</v>
      </c>
      <c r="O149" s="90">
        <f t="shared" si="105"/>
        <v>3.1102950586557911</v>
      </c>
      <c r="P149" s="90">
        <f t="shared" si="105"/>
        <v>3.3733612794481247</v>
      </c>
      <c r="Q149" s="90">
        <f t="shared" si="105"/>
        <v>3.2076555112025655</v>
      </c>
      <c r="R149" s="90">
        <f t="shared" si="105"/>
        <v>3.0503206301233488</v>
      </c>
      <c r="S149" s="90">
        <f t="shared" si="105"/>
        <v>2.4784536341600267</v>
      </c>
      <c r="T149" s="90">
        <f t="shared" si="105"/>
        <v>2.7202641701127246</v>
      </c>
      <c r="U149" s="73"/>
      <c r="V149" s="51">
        <f t="shared" si="97"/>
        <v>4.7297297297297298</v>
      </c>
      <c r="W149" s="51">
        <f t="shared" si="97"/>
        <v>3.5469395568387574</v>
      </c>
      <c r="X149" s="51">
        <f t="shared" si="97"/>
        <v>3.6385669364166118</v>
      </c>
      <c r="Y149" s="51">
        <f t="shared" si="97"/>
        <v>0</v>
      </c>
      <c r="Z149" s="51">
        <f t="shared" si="97"/>
        <v>4.3143925193101564</v>
      </c>
      <c r="AA149" s="51">
        <f t="shared" si="97"/>
        <v>3.8069725101445919</v>
      </c>
      <c r="AB149" s="73"/>
      <c r="AC149" s="140">
        <f t="shared" si="98"/>
        <v>2.1621621621621623</v>
      </c>
      <c r="AD149" s="140">
        <f t="shared" si="98"/>
        <v>2.2521753807045024</v>
      </c>
      <c r="AE149" s="140">
        <f t="shared" si="98"/>
        <v>4.200556465554163</v>
      </c>
      <c r="AF149" s="140">
        <f t="shared" si="98"/>
        <v>3.6539255508119308</v>
      </c>
      <c r="AG149" s="140">
        <f t="shared" si="98"/>
        <v>3.0337185541997971</v>
      </c>
      <c r="AH149" s="140">
        <f t="shared" si="98"/>
        <v>0</v>
      </c>
      <c r="AI149" s="73"/>
      <c r="AJ149" s="155">
        <f t="shared" si="99"/>
        <v>4.102221821281435</v>
      </c>
      <c r="AK149" s="155">
        <f t="shared" si="100"/>
        <v>3.8806041047921855</v>
      </c>
      <c r="AL149" s="155">
        <f t="shared" si="100"/>
        <v>0</v>
      </c>
      <c r="AM149" s="73"/>
      <c r="AN149" s="169">
        <f t="shared" si="101"/>
        <v>1.7157090333623939</v>
      </c>
      <c r="AO149" s="169">
        <f t="shared" si="101"/>
        <v>1.683358350276114</v>
      </c>
      <c r="AP149" s="169">
        <f t="shared" si="101"/>
        <v>2.1422095682983957</v>
      </c>
    </row>
    <row r="150" spans="1:42" ht="12.75" hidden="1" customHeight="1" outlineLevel="1" x14ac:dyDescent="0.2">
      <c r="A150" s="12">
        <v>29</v>
      </c>
      <c r="B150" s="6"/>
      <c r="C150" s="6"/>
      <c r="D150" s="6"/>
      <c r="G150" s="110"/>
      <c r="H150" s="110"/>
      <c r="I150" s="110"/>
      <c r="J150" s="110"/>
      <c r="K150" s="110"/>
      <c r="L150" s="89"/>
      <c r="M150" s="89"/>
      <c r="N150" s="89"/>
      <c r="O150" s="89"/>
      <c r="P150" s="89"/>
      <c r="Q150" s="89"/>
      <c r="R150" s="89"/>
      <c r="S150" s="89"/>
      <c r="T150" s="89"/>
      <c r="U150" s="56"/>
      <c r="V150" s="123"/>
      <c r="W150" s="123"/>
      <c r="X150" s="123"/>
      <c r="Y150" s="123"/>
      <c r="Z150" s="123"/>
      <c r="AA150" s="123"/>
      <c r="AB150" s="56"/>
      <c r="AC150" s="139"/>
      <c r="AD150" s="139"/>
      <c r="AE150" s="139"/>
      <c r="AF150" s="139"/>
      <c r="AG150" s="139"/>
      <c r="AH150" s="139"/>
      <c r="AI150" s="56"/>
      <c r="AJ150" s="154"/>
      <c r="AK150" s="154"/>
      <c r="AL150" s="154"/>
      <c r="AM150" s="56"/>
      <c r="AN150" s="168"/>
      <c r="AO150" s="168"/>
      <c r="AP150" s="168"/>
    </row>
    <row r="151" spans="1:42" ht="12.75" hidden="1" customHeight="1" outlineLevel="1" x14ac:dyDescent="0.2">
      <c r="A151" s="12">
        <v>28</v>
      </c>
      <c r="B151" s="6"/>
      <c r="C151" s="6"/>
      <c r="D151" s="6"/>
      <c r="G151" s="110"/>
      <c r="H151" s="110"/>
      <c r="I151" s="110"/>
      <c r="J151" s="110"/>
      <c r="K151" s="110"/>
      <c r="L151" s="89"/>
      <c r="M151" s="89"/>
      <c r="N151" s="89"/>
      <c r="O151" s="89"/>
      <c r="P151" s="89"/>
      <c r="Q151" s="89"/>
      <c r="R151" s="89"/>
      <c r="S151" s="89"/>
      <c r="T151" s="89"/>
      <c r="U151" s="56"/>
      <c r="V151" s="123"/>
      <c r="W151" s="123"/>
      <c r="X151" s="123"/>
      <c r="Y151" s="123"/>
      <c r="Z151" s="123"/>
      <c r="AA151" s="123"/>
      <c r="AB151" s="56"/>
      <c r="AC151" s="139"/>
      <c r="AD151" s="139"/>
      <c r="AE151" s="139"/>
      <c r="AF151" s="139"/>
      <c r="AG151" s="139"/>
      <c r="AH151" s="139"/>
      <c r="AI151" s="56"/>
      <c r="AJ151" s="154"/>
      <c r="AK151" s="154"/>
      <c r="AL151" s="154"/>
      <c r="AM151" s="56"/>
      <c r="AN151" s="168"/>
      <c r="AO151" s="168"/>
      <c r="AP151" s="168"/>
    </row>
    <row r="152" spans="1:42" ht="12.75" hidden="1" customHeight="1" outlineLevel="1" x14ac:dyDescent="0.2">
      <c r="A152" s="12">
        <v>27</v>
      </c>
      <c r="B152" s="6"/>
      <c r="C152" s="6"/>
      <c r="D152" s="6"/>
      <c r="G152" s="110"/>
      <c r="H152" s="110"/>
      <c r="I152" s="110"/>
      <c r="J152" s="110"/>
      <c r="K152" s="110"/>
      <c r="L152" s="89"/>
      <c r="M152" s="89"/>
      <c r="N152" s="89"/>
      <c r="O152" s="89"/>
      <c r="P152" s="89"/>
      <c r="Q152" s="89"/>
      <c r="R152" s="89"/>
      <c r="S152" s="89"/>
      <c r="T152" s="89"/>
      <c r="U152" s="56"/>
      <c r="V152" s="123"/>
      <c r="W152" s="123"/>
      <c r="X152" s="123"/>
      <c r="Y152" s="123"/>
      <c r="Z152" s="123"/>
      <c r="AA152" s="123"/>
      <c r="AB152" s="56"/>
      <c r="AC152" s="139"/>
      <c r="AD152" s="139"/>
      <c r="AE152" s="139"/>
      <c r="AF152" s="139"/>
      <c r="AG152" s="139"/>
      <c r="AH152" s="139"/>
      <c r="AI152" s="56"/>
      <c r="AJ152" s="154"/>
      <c r="AK152" s="154"/>
      <c r="AL152" s="154"/>
      <c r="AM152" s="56"/>
      <c r="AN152" s="168"/>
      <c r="AO152" s="168"/>
      <c r="AP152" s="168"/>
    </row>
    <row r="153" spans="1:42" ht="12.75" hidden="1" customHeight="1" outlineLevel="1" x14ac:dyDescent="0.2">
      <c r="A153" s="12">
        <v>26</v>
      </c>
      <c r="B153" s="6"/>
      <c r="C153" s="6"/>
      <c r="D153" s="6"/>
      <c r="G153" s="110"/>
      <c r="H153" s="110"/>
      <c r="I153" s="110"/>
      <c r="J153" s="110"/>
      <c r="K153" s="110"/>
      <c r="L153" s="89"/>
      <c r="M153" s="89"/>
      <c r="N153" s="89"/>
      <c r="O153" s="89"/>
      <c r="P153" s="89"/>
      <c r="Q153" s="89"/>
      <c r="R153" s="89"/>
      <c r="S153" s="89"/>
      <c r="T153" s="89"/>
      <c r="U153" s="56"/>
      <c r="V153" s="123"/>
      <c r="W153" s="123"/>
      <c r="X153" s="123"/>
      <c r="Y153" s="123"/>
      <c r="Z153" s="123"/>
      <c r="AA153" s="123"/>
      <c r="AB153" s="56"/>
      <c r="AC153" s="139"/>
      <c r="AD153" s="139"/>
      <c r="AE153" s="139"/>
      <c r="AF153" s="139"/>
      <c r="AG153" s="139"/>
      <c r="AH153" s="139"/>
      <c r="AI153" s="56"/>
      <c r="AJ153" s="154"/>
      <c r="AK153" s="154"/>
      <c r="AL153" s="154"/>
      <c r="AM153" s="56"/>
      <c r="AN153" s="168"/>
      <c r="AO153" s="168"/>
      <c r="AP153" s="168"/>
    </row>
    <row r="154" spans="1:42" ht="12.75" hidden="1" customHeight="1" outlineLevel="1" x14ac:dyDescent="0.2">
      <c r="A154" s="12">
        <v>25</v>
      </c>
      <c r="B154" s="6"/>
      <c r="C154" s="6"/>
      <c r="D154" s="6"/>
      <c r="G154" s="110"/>
      <c r="H154" s="110"/>
      <c r="I154" s="110"/>
      <c r="J154" s="110"/>
      <c r="K154" s="110"/>
      <c r="L154" s="89"/>
      <c r="M154" s="89"/>
      <c r="N154" s="89"/>
      <c r="O154" s="89"/>
      <c r="P154" s="89"/>
      <c r="Q154" s="89"/>
      <c r="R154" s="89"/>
      <c r="S154" s="89"/>
      <c r="T154" s="89"/>
      <c r="U154" s="56"/>
      <c r="V154" s="123"/>
      <c r="W154" s="123"/>
      <c r="X154" s="123"/>
      <c r="Y154" s="123"/>
      <c r="Z154" s="123"/>
      <c r="AA154" s="123"/>
      <c r="AB154" s="56"/>
      <c r="AC154" s="139"/>
      <c r="AD154" s="139"/>
      <c r="AE154" s="139"/>
      <c r="AF154" s="139"/>
      <c r="AG154" s="139"/>
      <c r="AH154" s="139"/>
      <c r="AI154" s="56"/>
      <c r="AJ154" s="154"/>
      <c r="AK154" s="154"/>
      <c r="AL154" s="154"/>
      <c r="AM154" s="56"/>
      <c r="AN154" s="168"/>
      <c r="AO154" s="168"/>
      <c r="AP154" s="168"/>
    </row>
    <row r="155" spans="1:42" ht="12.75" hidden="1" customHeight="1" outlineLevel="1" x14ac:dyDescent="0.2">
      <c r="A155" s="12">
        <v>24</v>
      </c>
      <c r="B155" s="6"/>
      <c r="C155" s="6"/>
      <c r="D155" s="6"/>
      <c r="G155" s="110"/>
      <c r="H155" s="110"/>
      <c r="I155" s="110"/>
      <c r="J155" s="110"/>
      <c r="K155" s="110"/>
      <c r="L155" s="89"/>
      <c r="M155" s="89"/>
      <c r="N155" s="89"/>
      <c r="O155" s="89"/>
      <c r="P155" s="89"/>
      <c r="Q155" s="89"/>
      <c r="R155" s="89"/>
      <c r="S155" s="89"/>
      <c r="T155" s="89"/>
      <c r="U155" s="56"/>
      <c r="V155" s="123"/>
      <c r="W155" s="123"/>
      <c r="X155" s="123"/>
      <c r="Y155" s="123"/>
      <c r="Z155" s="123"/>
      <c r="AA155" s="123"/>
      <c r="AB155" s="56"/>
      <c r="AC155" s="139"/>
      <c r="AD155" s="139"/>
      <c r="AE155" s="139"/>
      <c r="AF155" s="139"/>
      <c r="AG155" s="139"/>
      <c r="AH155" s="139"/>
      <c r="AI155" s="56"/>
      <c r="AJ155" s="154"/>
      <c r="AK155" s="154"/>
      <c r="AL155" s="154"/>
      <c r="AM155" s="56"/>
      <c r="AN155" s="168"/>
      <c r="AO155" s="168"/>
      <c r="AP155" s="168"/>
    </row>
    <row r="156" spans="1:42" ht="12.75" hidden="1" customHeight="1" outlineLevel="1" x14ac:dyDescent="0.2">
      <c r="A156" s="12">
        <v>23</v>
      </c>
      <c r="B156" s="6"/>
      <c r="C156" s="6"/>
      <c r="D156" s="6"/>
      <c r="G156" s="110"/>
      <c r="H156" s="110"/>
      <c r="I156" s="110"/>
      <c r="J156" s="110"/>
      <c r="K156" s="110"/>
      <c r="L156" s="89"/>
      <c r="M156" s="89"/>
      <c r="N156" s="89"/>
      <c r="O156" s="89"/>
      <c r="P156" s="89"/>
      <c r="Q156" s="89"/>
      <c r="R156" s="89"/>
      <c r="S156" s="89"/>
      <c r="T156" s="89"/>
      <c r="U156" s="56"/>
      <c r="V156" s="123"/>
      <c r="W156" s="123"/>
      <c r="X156" s="123"/>
      <c r="Y156" s="123"/>
      <c r="Z156" s="123"/>
      <c r="AA156" s="123"/>
      <c r="AB156" s="56"/>
      <c r="AC156" s="139"/>
      <c r="AD156" s="139"/>
      <c r="AE156" s="139"/>
      <c r="AF156" s="139"/>
      <c r="AG156" s="139"/>
      <c r="AH156" s="139"/>
      <c r="AI156" s="56"/>
      <c r="AJ156" s="154"/>
      <c r="AK156" s="154"/>
      <c r="AL156" s="154"/>
      <c r="AM156" s="56"/>
      <c r="AN156" s="168"/>
      <c r="AO156" s="168"/>
      <c r="AP156" s="168"/>
    </row>
    <row r="157" spans="1:42" ht="12.75" hidden="1" customHeight="1" outlineLevel="1" x14ac:dyDescent="0.2">
      <c r="A157" s="12">
        <v>22</v>
      </c>
      <c r="B157" s="6"/>
      <c r="C157" s="6"/>
      <c r="D157" s="6"/>
      <c r="G157" s="110"/>
      <c r="H157" s="110"/>
      <c r="I157" s="110"/>
      <c r="J157" s="110"/>
      <c r="K157" s="110"/>
      <c r="L157" s="89"/>
      <c r="M157" s="89"/>
      <c r="N157" s="89"/>
      <c r="O157" s="89"/>
      <c r="P157" s="89"/>
      <c r="Q157" s="89"/>
      <c r="R157" s="89"/>
      <c r="S157" s="89"/>
      <c r="T157" s="89"/>
      <c r="U157" s="56"/>
      <c r="V157" s="123"/>
      <c r="W157" s="123"/>
      <c r="X157" s="123"/>
      <c r="Y157" s="123"/>
      <c r="Z157" s="123"/>
      <c r="AA157" s="123"/>
      <c r="AB157" s="56"/>
      <c r="AC157" s="139"/>
      <c r="AD157" s="139"/>
      <c r="AE157" s="139"/>
      <c r="AF157" s="139"/>
      <c r="AG157" s="139"/>
      <c r="AH157" s="139"/>
      <c r="AI157" s="56"/>
      <c r="AJ157" s="154"/>
      <c r="AK157" s="154"/>
      <c r="AL157" s="154"/>
      <c r="AM157" s="56"/>
      <c r="AN157" s="168"/>
      <c r="AO157" s="168"/>
      <c r="AP157" s="168"/>
    </row>
    <row r="158" spans="1:42" ht="12.75" hidden="1" customHeight="1" outlineLevel="1" x14ac:dyDescent="0.2">
      <c r="A158" s="12">
        <v>21</v>
      </c>
      <c r="B158" s="6"/>
      <c r="C158" s="6"/>
      <c r="D158" s="6"/>
      <c r="G158" s="110"/>
      <c r="H158" s="110"/>
      <c r="I158" s="110"/>
      <c r="J158" s="110"/>
      <c r="K158" s="110"/>
      <c r="L158" s="89"/>
      <c r="M158" s="89"/>
      <c r="N158" s="89"/>
      <c r="O158" s="89"/>
      <c r="P158" s="89"/>
      <c r="Q158" s="89"/>
      <c r="R158" s="89"/>
      <c r="S158" s="89"/>
      <c r="T158" s="89"/>
      <c r="U158" s="56"/>
      <c r="V158" s="123"/>
      <c r="W158" s="123"/>
      <c r="X158" s="123"/>
      <c r="Y158" s="123"/>
      <c r="Z158" s="123"/>
      <c r="AA158" s="123"/>
      <c r="AB158" s="56"/>
      <c r="AC158" s="139"/>
      <c r="AD158" s="139"/>
      <c r="AE158" s="139"/>
      <c r="AF158" s="139"/>
      <c r="AG158" s="139"/>
      <c r="AH158" s="139"/>
      <c r="AI158" s="56"/>
      <c r="AJ158" s="154"/>
      <c r="AK158" s="154"/>
      <c r="AL158" s="154"/>
      <c r="AM158" s="56"/>
      <c r="AN158" s="168"/>
      <c r="AO158" s="168"/>
      <c r="AP158" s="168"/>
    </row>
    <row r="159" spans="1:42" ht="12.75" hidden="1" customHeight="1" outlineLevel="1" x14ac:dyDescent="0.2">
      <c r="A159" s="12">
        <v>20</v>
      </c>
      <c r="B159" s="6"/>
      <c r="C159" s="6"/>
      <c r="D159" s="6"/>
      <c r="G159" s="110"/>
      <c r="H159" s="110"/>
      <c r="I159" s="110"/>
      <c r="J159" s="110"/>
      <c r="K159" s="110"/>
      <c r="L159" s="89"/>
      <c r="M159" s="89"/>
      <c r="N159" s="89"/>
      <c r="O159" s="89"/>
      <c r="P159" s="89"/>
      <c r="Q159" s="89"/>
      <c r="R159" s="89"/>
      <c r="S159" s="89"/>
      <c r="T159" s="89"/>
      <c r="U159" s="56"/>
      <c r="V159" s="123"/>
      <c r="W159" s="123"/>
      <c r="X159" s="123"/>
      <c r="Y159" s="123"/>
      <c r="Z159" s="123"/>
      <c r="AA159" s="123"/>
      <c r="AB159" s="56"/>
      <c r="AC159" s="139"/>
      <c r="AD159" s="139"/>
      <c r="AE159" s="139"/>
      <c r="AF159" s="139"/>
      <c r="AG159" s="139"/>
      <c r="AH159" s="139"/>
      <c r="AI159" s="56"/>
      <c r="AJ159" s="154"/>
      <c r="AK159" s="154"/>
      <c r="AL159" s="154"/>
      <c r="AM159" s="56"/>
      <c r="AN159" s="168"/>
      <c r="AO159" s="168"/>
      <c r="AP159" s="168"/>
    </row>
    <row r="160" spans="1:42" ht="12.75" hidden="1" customHeight="1" outlineLevel="1" x14ac:dyDescent="0.2">
      <c r="A160" s="12">
        <v>19</v>
      </c>
      <c r="B160" s="6"/>
      <c r="C160" s="6"/>
      <c r="D160" s="6"/>
      <c r="G160" s="110"/>
      <c r="H160" s="110"/>
      <c r="I160" s="110"/>
      <c r="J160" s="110"/>
      <c r="K160" s="110"/>
      <c r="L160" s="89"/>
      <c r="M160" s="89"/>
      <c r="N160" s="89"/>
      <c r="O160" s="89"/>
      <c r="P160" s="89"/>
      <c r="Q160" s="89"/>
      <c r="R160" s="89"/>
      <c r="S160" s="89"/>
      <c r="T160" s="89"/>
      <c r="U160" s="56"/>
      <c r="V160" s="123"/>
      <c r="W160" s="123"/>
      <c r="X160" s="123"/>
      <c r="Y160" s="123"/>
      <c r="Z160" s="123"/>
      <c r="AA160" s="123"/>
      <c r="AB160" s="56"/>
      <c r="AC160" s="139"/>
      <c r="AD160" s="139"/>
      <c r="AE160" s="139"/>
      <c r="AF160" s="139"/>
      <c r="AG160" s="139"/>
      <c r="AH160" s="139"/>
      <c r="AI160" s="56"/>
      <c r="AJ160" s="154"/>
      <c r="AK160" s="154"/>
      <c r="AL160" s="154"/>
      <c r="AM160" s="56"/>
      <c r="AN160" s="168"/>
      <c r="AO160" s="168"/>
      <c r="AP160" s="168"/>
    </row>
    <row r="161" spans="1:42" ht="12.75" hidden="1" customHeight="1" outlineLevel="1" x14ac:dyDescent="0.2">
      <c r="A161" s="12">
        <v>18</v>
      </c>
      <c r="B161" s="6"/>
      <c r="C161" s="6"/>
      <c r="D161" s="6"/>
      <c r="G161" s="110"/>
      <c r="H161" s="110"/>
      <c r="I161" s="110"/>
      <c r="J161" s="110"/>
      <c r="K161" s="110"/>
      <c r="L161" s="89"/>
      <c r="M161" s="89"/>
      <c r="N161" s="89"/>
      <c r="O161" s="89"/>
      <c r="P161" s="89"/>
      <c r="Q161" s="89"/>
      <c r="R161" s="89"/>
      <c r="S161" s="89"/>
      <c r="T161" s="89"/>
      <c r="U161" s="56"/>
      <c r="V161" s="123"/>
      <c r="W161" s="123"/>
      <c r="X161" s="123"/>
      <c r="Y161" s="123"/>
      <c r="Z161" s="123"/>
      <c r="AA161" s="123"/>
      <c r="AB161" s="56"/>
      <c r="AC161" s="139"/>
      <c r="AD161" s="139"/>
      <c r="AE161" s="139"/>
      <c r="AF161" s="139"/>
      <c r="AG161" s="139"/>
      <c r="AH161" s="139"/>
      <c r="AI161" s="56"/>
      <c r="AJ161" s="154"/>
      <c r="AK161" s="154"/>
      <c r="AL161" s="154"/>
      <c r="AM161" s="56"/>
      <c r="AN161" s="168"/>
      <c r="AO161" s="168"/>
      <c r="AP161" s="168"/>
    </row>
    <row r="162" spans="1:42" ht="12.75" hidden="1" customHeight="1" outlineLevel="1" x14ac:dyDescent="0.2">
      <c r="A162" s="12">
        <v>17</v>
      </c>
      <c r="B162" s="6"/>
      <c r="C162" s="6"/>
      <c r="D162" s="6"/>
      <c r="G162" s="110"/>
      <c r="H162" s="110"/>
      <c r="I162" s="110"/>
      <c r="J162" s="110"/>
      <c r="K162" s="110"/>
      <c r="L162" s="89"/>
      <c r="M162" s="89"/>
      <c r="N162" s="89"/>
      <c r="O162" s="89"/>
      <c r="P162" s="89"/>
      <c r="Q162" s="89"/>
      <c r="R162" s="89"/>
      <c r="S162" s="89"/>
      <c r="T162" s="89"/>
      <c r="U162" s="56"/>
      <c r="V162" s="123"/>
      <c r="W162" s="123"/>
      <c r="X162" s="123"/>
      <c r="Y162" s="123"/>
      <c r="Z162" s="123"/>
      <c r="AA162" s="123"/>
      <c r="AB162" s="56"/>
      <c r="AC162" s="139"/>
      <c r="AD162" s="139"/>
      <c r="AE162" s="139"/>
      <c r="AF162" s="139"/>
      <c r="AG162" s="139"/>
      <c r="AH162" s="139"/>
      <c r="AI162" s="56"/>
      <c r="AJ162" s="154"/>
      <c r="AK162" s="154"/>
      <c r="AL162" s="154"/>
      <c r="AM162" s="56"/>
      <c r="AN162" s="168"/>
      <c r="AO162" s="168"/>
      <c r="AP162" s="168"/>
    </row>
    <row r="163" spans="1:42" ht="12.75" hidden="1" customHeight="1" outlineLevel="1" x14ac:dyDescent="0.2">
      <c r="A163" s="12">
        <v>16</v>
      </c>
      <c r="B163" s="6"/>
      <c r="C163" s="6"/>
      <c r="D163" s="6"/>
      <c r="G163" s="110"/>
      <c r="H163" s="110"/>
      <c r="I163" s="110"/>
      <c r="J163" s="110"/>
      <c r="K163" s="110"/>
      <c r="L163" s="89"/>
      <c r="M163" s="89"/>
      <c r="N163" s="89"/>
      <c r="O163" s="89"/>
      <c r="P163" s="89"/>
      <c r="Q163" s="89"/>
      <c r="R163" s="89"/>
      <c r="S163" s="89"/>
      <c r="T163" s="89"/>
      <c r="U163" s="56"/>
      <c r="V163" s="123"/>
      <c r="W163" s="123"/>
      <c r="X163" s="123"/>
      <c r="Y163" s="123"/>
      <c r="Z163" s="123"/>
      <c r="AA163" s="123"/>
      <c r="AB163" s="56"/>
      <c r="AC163" s="139"/>
      <c r="AD163" s="139"/>
      <c r="AE163" s="139"/>
      <c r="AF163" s="139"/>
      <c r="AG163" s="139"/>
      <c r="AH163" s="139"/>
      <c r="AI163" s="56"/>
      <c r="AJ163" s="154"/>
      <c r="AK163" s="154"/>
      <c r="AL163" s="154"/>
      <c r="AM163" s="56"/>
      <c r="AN163" s="168"/>
      <c r="AO163" s="168"/>
      <c r="AP163" s="168"/>
    </row>
    <row r="164" spans="1:42" ht="12.75" hidden="1" customHeight="1" outlineLevel="1" x14ac:dyDescent="0.2">
      <c r="A164" s="12">
        <v>15</v>
      </c>
      <c r="B164" s="6"/>
      <c r="C164" s="6"/>
      <c r="D164" s="6"/>
      <c r="G164" s="110"/>
      <c r="H164" s="110"/>
      <c r="I164" s="110"/>
      <c r="J164" s="110"/>
      <c r="K164" s="110"/>
      <c r="L164" s="89"/>
      <c r="M164" s="89"/>
      <c r="N164" s="89"/>
      <c r="O164" s="89"/>
      <c r="P164" s="89"/>
      <c r="Q164" s="89"/>
      <c r="R164" s="89"/>
      <c r="S164" s="89"/>
      <c r="T164" s="89"/>
      <c r="U164" s="56"/>
      <c r="V164" s="123"/>
      <c r="W164" s="123"/>
      <c r="X164" s="123"/>
      <c r="Y164" s="123"/>
      <c r="Z164" s="123"/>
      <c r="AA164" s="123"/>
      <c r="AB164" s="56"/>
      <c r="AC164" s="139"/>
      <c r="AD164" s="139"/>
      <c r="AE164" s="139"/>
      <c r="AF164" s="139"/>
      <c r="AG164" s="139"/>
      <c r="AH164" s="139"/>
      <c r="AI164" s="56"/>
      <c r="AJ164" s="154"/>
      <c r="AK164" s="154"/>
      <c r="AL164" s="154"/>
      <c r="AM164" s="56"/>
      <c r="AN164" s="168"/>
      <c r="AO164" s="168"/>
      <c r="AP164" s="168"/>
    </row>
    <row r="165" spans="1:42" ht="12.75" hidden="1" customHeight="1" outlineLevel="1" x14ac:dyDescent="0.2">
      <c r="A165" s="12">
        <v>14</v>
      </c>
      <c r="B165" s="6"/>
      <c r="C165" s="6"/>
      <c r="D165" s="6"/>
      <c r="G165" s="110"/>
      <c r="H165" s="110"/>
      <c r="I165" s="110"/>
      <c r="J165" s="110"/>
      <c r="K165" s="110"/>
      <c r="L165" s="89"/>
      <c r="M165" s="89"/>
      <c r="N165" s="89"/>
      <c r="O165" s="89"/>
      <c r="P165" s="89"/>
      <c r="Q165" s="89"/>
      <c r="R165" s="89"/>
      <c r="S165" s="89"/>
      <c r="T165" s="89"/>
      <c r="U165" s="56"/>
      <c r="V165" s="123"/>
      <c r="W165" s="123"/>
      <c r="X165" s="123"/>
      <c r="Y165" s="123"/>
      <c r="Z165" s="123"/>
      <c r="AA165" s="123"/>
      <c r="AB165" s="56"/>
      <c r="AC165" s="139"/>
      <c r="AD165" s="139"/>
      <c r="AE165" s="139"/>
      <c r="AF165" s="139"/>
      <c r="AG165" s="139"/>
      <c r="AH165" s="139"/>
      <c r="AI165" s="56"/>
      <c r="AJ165" s="154"/>
      <c r="AK165" s="154"/>
      <c r="AL165" s="154"/>
      <c r="AM165" s="56"/>
      <c r="AN165" s="168"/>
      <c r="AO165" s="168"/>
      <c r="AP165" s="168"/>
    </row>
    <row r="166" spans="1:42" ht="12.75" hidden="1" customHeight="1" outlineLevel="1" x14ac:dyDescent="0.2">
      <c r="A166" s="12">
        <v>13</v>
      </c>
      <c r="B166" s="6"/>
      <c r="C166" s="6"/>
      <c r="D166" s="6"/>
      <c r="G166" s="110"/>
      <c r="H166" s="110"/>
      <c r="I166" s="110"/>
      <c r="J166" s="110"/>
      <c r="K166" s="110"/>
      <c r="L166" s="89"/>
      <c r="M166" s="89"/>
      <c r="N166" s="89"/>
      <c r="O166" s="89"/>
      <c r="P166" s="89"/>
      <c r="Q166" s="89"/>
      <c r="R166" s="89"/>
      <c r="S166" s="89"/>
      <c r="T166" s="89"/>
      <c r="U166" s="56"/>
      <c r="V166" s="123"/>
      <c r="W166" s="123"/>
      <c r="X166" s="123"/>
      <c r="Y166" s="123"/>
      <c r="Z166" s="123"/>
      <c r="AA166" s="123"/>
      <c r="AB166" s="56"/>
      <c r="AC166" s="139"/>
      <c r="AD166" s="139"/>
      <c r="AE166" s="139"/>
      <c r="AF166" s="139"/>
      <c r="AG166" s="139"/>
      <c r="AH166" s="139"/>
      <c r="AI166" s="56"/>
      <c r="AJ166" s="154"/>
      <c r="AK166" s="154"/>
      <c r="AL166" s="154"/>
      <c r="AM166" s="56"/>
      <c r="AN166" s="168"/>
      <c r="AO166" s="168"/>
      <c r="AP166" s="168"/>
    </row>
    <row r="167" spans="1:42" ht="12.75" hidden="1" customHeight="1" outlineLevel="1" x14ac:dyDescent="0.2">
      <c r="A167" s="12">
        <v>12</v>
      </c>
      <c r="B167" s="6"/>
      <c r="C167" s="6"/>
      <c r="D167" s="6"/>
      <c r="G167" s="110"/>
      <c r="H167" s="110"/>
      <c r="I167" s="110"/>
      <c r="J167" s="110"/>
      <c r="K167" s="110"/>
      <c r="L167" s="89"/>
      <c r="M167" s="89"/>
      <c r="N167" s="89"/>
      <c r="O167" s="89"/>
      <c r="P167" s="89"/>
      <c r="Q167" s="89"/>
      <c r="R167" s="89"/>
      <c r="S167" s="89"/>
      <c r="T167" s="89"/>
      <c r="U167" s="56"/>
      <c r="V167" s="123"/>
      <c r="W167" s="123"/>
      <c r="X167" s="123"/>
      <c r="Y167" s="123"/>
      <c r="Z167" s="123"/>
      <c r="AA167" s="123"/>
      <c r="AB167" s="56"/>
      <c r="AC167" s="139"/>
      <c r="AD167" s="139"/>
      <c r="AE167" s="139"/>
      <c r="AF167" s="139"/>
      <c r="AG167" s="139"/>
      <c r="AH167" s="139"/>
      <c r="AI167" s="56"/>
      <c r="AJ167" s="154"/>
      <c r="AK167" s="154"/>
      <c r="AL167" s="154"/>
      <c r="AM167" s="56"/>
      <c r="AN167" s="168"/>
      <c r="AO167" s="168"/>
      <c r="AP167" s="168"/>
    </row>
    <row r="168" spans="1:42" ht="12.75" hidden="1" customHeight="1" outlineLevel="1" x14ac:dyDescent="0.2">
      <c r="A168" s="12">
        <v>11</v>
      </c>
      <c r="B168" s="6"/>
      <c r="C168" s="6"/>
      <c r="D168" s="6"/>
      <c r="G168" s="110"/>
      <c r="H168" s="110"/>
      <c r="I168" s="110"/>
      <c r="J168" s="110"/>
      <c r="K168" s="110"/>
      <c r="L168" s="89"/>
      <c r="M168" s="89"/>
      <c r="N168" s="89"/>
      <c r="O168" s="89"/>
      <c r="P168" s="89"/>
      <c r="Q168" s="89"/>
      <c r="R168" s="89"/>
      <c r="S168" s="89"/>
      <c r="T168" s="89"/>
      <c r="U168" s="56"/>
      <c r="V168" s="123"/>
      <c r="W168" s="123"/>
      <c r="X168" s="123"/>
      <c r="Y168" s="123"/>
      <c r="Z168" s="123"/>
      <c r="AA168" s="123"/>
      <c r="AB168" s="56"/>
      <c r="AC168" s="139"/>
      <c r="AD168" s="139"/>
      <c r="AE168" s="139"/>
      <c r="AF168" s="139"/>
      <c r="AG168" s="139"/>
      <c r="AH168" s="139"/>
      <c r="AI168" s="56"/>
      <c r="AJ168" s="154"/>
      <c r="AK168" s="154"/>
      <c r="AL168" s="154"/>
      <c r="AM168" s="56"/>
      <c r="AN168" s="168"/>
      <c r="AO168" s="168"/>
      <c r="AP168" s="168"/>
    </row>
    <row r="169" spans="1:42" ht="12.75" hidden="1" customHeight="1" outlineLevel="1" x14ac:dyDescent="0.2">
      <c r="A169" s="12">
        <v>10</v>
      </c>
      <c r="B169" s="6"/>
      <c r="C169" s="6"/>
      <c r="D169" s="6"/>
      <c r="G169" s="110"/>
      <c r="H169" s="110"/>
      <c r="I169" s="110"/>
      <c r="J169" s="110"/>
      <c r="K169" s="110"/>
      <c r="L169" s="89"/>
      <c r="M169" s="89"/>
      <c r="N169" s="89"/>
      <c r="O169" s="89"/>
      <c r="P169" s="89"/>
      <c r="Q169" s="89"/>
      <c r="R169" s="89"/>
      <c r="S169" s="89"/>
      <c r="T169" s="89"/>
      <c r="U169" s="56"/>
      <c r="V169" s="123"/>
      <c r="W169" s="123"/>
      <c r="X169" s="123"/>
      <c r="Y169" s="123"/>
      <c r="Z169" s="123"/>
      <c r="AA169" s="123"/>
      <c r="AB169" s="56"/>
      <c r="AC169" s="139"/>
      <c r="AD169" s="139"/>
      <c r="AE169" s="139"/>
      <c r="AF169" s="139"/>
      <c r="AG169" s="139"/>
      <c r="AH169" s="139"/>
      <c r="AI169" s="56"/>
      <c r="AJ169" s="154"/>
      <c r="AK169" s="154"/>
      <c r="AL169" s="154"/>
      <c r="AM169" s="56"/>
      <c r="AN169" s="168"/>
      <c r="AO169" s="168"/>
      <c r="AP169" s="168"/>
    </row>
    <row r="170" spans="1:42" ht="12.75" hidden="1" customHeight="1" outlineLevel="1" x14ac:dyDescent="0.2">
      <c r="A170" s="12">
        <v>9</v>
      </c>
      <c r="B170" s="6"/>
      <c r="C170" s="6"/>
      <c r="D170" s="6"/>
      <c r="G170" s="110"/>
      <c r="H170" s="110"/>
      <c r="I170" s="110"/>
      <c r="J170" s="110"/>
      <c r="K170" s="110"/>
      <c r="L170" s="89"/>
      <c r="M170" s="89"/>
      <c r="N170" s="89"/>
      <c r="O170" s="89"/>
      <c r="P170" s="89"/>
      <c r="Q170" s="89"/>
      <c r="R170" s="89"/>
      <c r="S170" s="89"/>
      <c r="T170" s="89"/>
      <c r="U170" s="56"/>
      <c r="V170" s="123"/>
      <c r="W170" s="123"/>
      <c r="X170" s="123"/>
      <c r="Y170" s="123"/>
      <c r="Z170" s="123"/>
      <c r="AA170" s="123"/>
      <c r="AB170" s="56"/>
      <c r="AC170" s="139"/>
      <c r="AD170" s="139"/>
      <c r="AE170" s="139"/>
      <c r="AF170" s="139"/>
      <c r="AG170" s="139"/>
      <c r="AH170" s="139"/>
      <c r="AI170" s="56"/>
      <c r="AJ170" s="154"/>
      <c r="AK170" s="154"/>
      <c r="AL170" s="154"/>
      <c r="AM170" s="56"/>
      <c r="AN170" s="168"/>
      <c r="AO170" s="168"/>
      <c r="AP170" s="168"/>
    </row>
    <row r="171" spans="1:42" ht="12.75" hidden="1" customHeight="1" outlineLevel="1" x14ac:dyDescent="0.2">
      <c r="A171" s="12">
        <v>8</v>
      </c>
      <c r="B171" s="6"/>
      <c r="C171" s="6"/>
      <c r="D171" s="6"/>
      <c r="G171" s="110"/>
      <c r="H171" s="110"/>
      <c r="I171" s="110"/>
      <c r="J171" s="110"/>
      <c r="K171" s="110"/>
      <c r="L171" s="89"/>
      <c r="M171" s="89"/>
      <c r="N171" s="89"/>
      <c r="O171" s="89"/>
      <c r="P171" s="89"/>
      <c r="Q171" s="89"/>
      <c r="R171" s="89"/>
      <c r="S171" s="89"/>
      <c r="T171" s="89"/>
      <c r="U171" s="56"/>
      <c r="V171" s="123"/>
      <c r="W171" s="123"/>
      <c r="X171" s="123"/>
      <c r="Y171" s="123"/>
      <c r="Z171" s="123"/>
      <c r="AA171" s="123"/>
      <c r="AB171" s="56"/>
      <c r="AC171" s="139"/>
      <c r="AD171" s="139"/>
      <c r="AE171" s="139"/>
      <c r="AF171" s="139"/>
      <c r="AG171" s="139"/>
      <c r="AH171" s="139"/>
      <c r="AI171" s="56"/>
      <c r="AJ171" s="154"/>
      <c r="AK171" s="154"/>
      <c r="AL171" s="154"/>
      <c r="AM171" s="56"/>
      <c r="AN171" s="168"/>
      <c r="AO171" s="168"/>
      <c r="AP171" s="168"/>
    </row>
    <row r="172" spans="1:42" ht="12.75" hidden="1" customHeight="1" outlineLevel="1" x14ac:dyDescent="0.2">
      <c r="A172" s="12">
        <v>7</v>
      </c>
      <c r="B172" s="6"/>
      <c r="C172" s="6"/>
      <c r="D172" s="6"/>
      <c r="G172" s="110"/>
      <c r="H172" s="110"/>
      <c r="I172" s="110"/>
      <c r="J172" s="110"/>
      <c r="K172" s="110"/>
      <c r="L172" s="89"/>
      <c r="M172" s="89"/>
      <c r="N172" s="89"/>
      <c r="O172" s="89"/>
      <c r="P172" s="89"/>
      <c r="Q172" s="89"/>
      <c r="R172" s="89"/>
      <c r="S172" s="89"/>
      <c r="T172" s="89"/>
      <c r="U172" s="56"/>
      <c r="V172" s="123"/>
      <c r="W172" s="123"/>
      <c r="X172" s="123"/>
      <c r="Y172" s="123"/>
      <c r="Z172" s="123"/>
      <c r="AA172" s="123"/>
      <c r="AB172" s="56"/>
      <c r="AC172" s="139"/>
      <c r="AD172" s="139"/>
      <c r="AE172" s="139"/>
      <c r="AF172" s="139"/>
      <c r="AG172" s="139"/>
      <c r="AH172" s="139"/>
      <c r="AI172" s="56"/>
      <c r="AJ172" s="154"/>
      <c r="AK172" s="154"/>
      <c r="AL172" s="154"/>
      <c r="AM172" s="56"/>
      <c r="AN172" s="168"/>
      <c r="AO172" s="168"/>
      <c r="AP172" s="168"/>
    </row>
    <row r="173" spans="1:42" ht="12.75" hidden="1" customHeight="1" outlineLevel="1" x14ac:dyDescent="0.2">
      <c r="A173" s="12">
        <v>6</v>
      </c>
      <c r="B173" s="6"/>
      <c r="C173" s="6"/>
      <c r="D173" s="6"/>
      <c r="G173" s="110"/>
      <c r="H173" s="110"/>
      <c r="I173" s="110"/>
      <c r="J173" s="110"/>
      <c r="K173" s="110"/>
      <c r="L173" s="89"/>
      <c r="M173" s="89"/>
      <c r="N173" s="89"/>
      <c r="O173" s="89"/>
      <c r="P173" s="89"/>
      <c r="Q173" s="89"/>
      <c r="R173" s="89"/>
      <c r="S173" s="89"/>
      <c r="T173" s="89"/>
      <c r="U173" s="56"/>
      <c r="V173" s="123"/>
      <c r="W173" s="123"/>
      <c r="X173" s="123"/>
      <c r="Y173" s="123"/>
      <c r="Z173" s="123"/>
      <c r="AA173" s="123"/>
      <c r="AB173" s="56"/>
      <c r="AC173" s="139"/>
      <c r="AD173" s="139"/>
      <c r="AE173" s="139"/>
      <c r="AF173" s="139"/>
      <c r="AG173" s="139"/>
      <c r="AH173" s="139"/>
      <c r="AI173" s="56"/>
      <c r="AJ173" s="154"/>
      <c r="AK173" s="154"/>
      <c r="AL173" s="154"/>
      <c r="AM173" s="56"/>
      <c r="AN173" s="168"/>
      <c r="AO173" s="168"/>
      <c r="AP173" s="168"/>
    </row>
    <row r="174" spans="1:42" ht="12.75" hidden="1" customHeight="1" outlineLevel="1" x14ac:dyDescent="0.2">
      <c r="A174" s="12">
        <v>5</v>
      </c>
      <c r="B174" s="6"/>
      <c r="C174" s="6"/>
      <c r="D174" s="6"/>
      <c r="G174" s="110"/>
      <c r="H174" s="110"/>
      <c r="I174" s="110"/>
      <c r="J174" s="110"/>
      <c r="K174" s="110"/>
      <c r="L174" s="89"/>
      <c r="M174" s="89"/>
      <c r="N174" s="89"/>
      <c r="O174" s="89"/>
      <c r="P174" s="89"/>
      <c r="Q174" s="89"/>
      <c r="R174" s="89"/>
      <c r="S174" s="89"/>
      <c r="T174" s="89"/>
      <c r="U174" s="56"/>
      <c r="V174" s="123"/>
      <c r="W174" s="123"/>
      <c r="X174" s="123"/>
      <c r="Y174" s="123"/>
      <c r="Z174" s="123"/>
      <c r="AA174" s="123"/>
      <c r="AB174" s="56"/>
      <c r="AC174" s="139"/>
      <c r="AD174" s="139"/>
      <c r="AE174" s="139"/>
      <c r="AF174" s="139"/>
      <c r="AG174" s="139"/>
      <c r="AH174" s="139"/>
      <c r="AI174" s="56"/>
      <c r="AJ174" s="154"/>
      <c r="AK174" s="154"/>
      <c r="AL174" s="154"/>
      <c r="AM174" s="56"/>
      <c r="AN174" s="168"/>
      <c r="AO174" s="168"/>
      <c r="AP174" s="168"/>
    </row>
    <row r="175" spans="1:42" ht="12.75" hidden="1" customHeight="1" outlineLevel="1" x14ac:dyDescent="0.2">
      <c r="A175" s="12">
        <v>4</v>
      </c>
      <c r="B175" s="6"/>
      <c r="C175" s="6"/>
      <c r="D175" s="6"/>
      <c r="G175" s="110"/>
      <c r="H175" s="110"/>
      <c r="I175" s="110"/>
      <c r="J175" s="110"/>
      <c r="K175" s="110"/>
      <c r="L175" s="89"/>
      <c r="M175" s="89"/>
      <c r="N175" s="89"/>
      <c r="O175" s="89"/>
      <c r="P175" s="89"/>
      <c r="Q175" s="89"/>
      <c r="R175" s="89"/>
      <c r="S175" s="89"/>
      <c r="T175" s="89"/>
      <c r="U175" s="56"/>
      <c r="V175" s="123"/>
      <c r="W175" s="123"/>
      <c r="X175" s="123"/>
      <c r="Y175" s="123"/>
      <c r="Z175" s="123"/>
      <c r="AA175" s="123"/>
      <c r="AB175" s="56"/>
      <c r="AC175" s="139"/>
      <c r="AD175" s="139"/>
      <c r="AE175" s="139"/>
      <c r="AF175" s="139"/>
      <c r="AG175" s="139"/>
      <c r="AH175" s="139"/>
      <c r="AI175" s="56"/>
      <c r="AJ175" s="154"/>
      <c r="AK175" s="154"/>
      <c r="AL175" s="154"/>
      <c r="AM175" s="56"/>
      <c r="AN175" s="168"/>
      <c r="AO175" s="168"/>
      <c r="AP175" s="168"/>
    </row>
    <row r="176" spans="1:42" ht="12.75" hidden="1" customHeight="1" outlineLevel="1" x14ac:dyDescent="0.2">
      <c r="A176" s="12">
        <v>3</v>
      </c>
      <c r="B176" s="6"/>
      <c r="C176" s="6"/>
      <c r="D176" s="6"/>
      <c r="G176" s="110"/>
      <c r="H176" s="110"/>
      <c r="I176" s="110"/>
      <c r="J176" s="110"/>
      <c r="K176" s="110"/>
      <c r="L176" s="89"/>
      <c r="M176" s="89"/>
      <c r="N176" s="89"/>
      <c r="O176" s="89"/>
      <c r="P176" s="89"/>
      <c r="Q176" s="89"/>
      <c r="R176" s="89"/>
      <c r="S176" s="89"/>
      <c r="T176" s="89"/>
      <c r="U176" s="56"/>
      <c r="V176" s="123"/>
      <c r="W176" s="123"/>
      <c r="X176" s="123"/>
      <c r="Y176" s="123"/>
      <c r="Z176" s="123"/>
      <c r="AA176" s="123"/>
      <c r="AB176" s="56"/>
      <c r="AC176" s="139"/>
      <c r="AD176" s="139"/>
      <c r="AE176" s="139"/>
      <c r="AF176" s="139"/>
      <c r="AG176" s="139"/>
      <c r="AH176" s="139"/>
      <c r="AI176" s="56"/>
      <c r="AJ176" s="154"/>
      <c r="AK176" s="154"/>
      <c r="AL176" s="154"/>
      <c r="AM176" s="56"/>
      <c r="AN176" s="168"/>
      <c r="AO176" s="168"/>
      <c r="AP176" s="168"/>
    </row>
    <row r="177" spans="1:42" ht="12.75" hidden="1" customHeight="1" outlineLevel="1" x14ac:dyDescent="0.2">
      <c r="A177" s="12">
        <v>2</v>
      </c>
      <c r="B177" s="6"/>
      <c r="C177" s="6"/>
      <c r="D177" s="6"/>
      <c r="G177" s="110"/>
      <c r="H177" s="110"/>
      <c r="I177" s="110"/>
      <c r="J177" s="110"/>
      <c r="K177" s="110"/>
      <c r="L177" s="89"/>
      <c r="M177" s="89"/>
      <c r="N177" s="89"/>
      <c r="O177" s="89"/>
      <c r="P177" s="89"/>
      <c r="Q177" s="89"/>
      <c r="R177" s="89"/>
      <c r="S177" s="89"/>
      <c r="T177" s="89"/>
      <c r="U177" s="56"/>
      <c r="V177" s="123"/>
      <c r="W177" s="123"/>
      <c r="X177" s="123"/>
      <c r="Y177" s="123"/>
      <c r="Z177" s="123"/>
      <c r="AA177" s="123"/>
      <c r="AB177" s="56"/>
      <c r="AC177" s="139"/>
      <c r="AD177" s="139"/>
      <c r="AE177" s="139"/>
      <c r="AF177" s="139"/>
      <c r="AG177" s="139"/>
      <c r="AH177" s="139"/>
      <c r="AI177" s="56"/>
      <c r="AJ177" s="154"/>
      <c r="AK177" s="154"/>
      <c r="AL177" s="154"/>
      <c r="AM177" s="56"/>
      <c r="AN177" s="168"/>
      <c r="AO177" s="168"/>
      <c r="AP177" s="168"/>
    </row>
    <row r="178" spans="1:42" ht="12.75" hidden="1" customHeight="1" outlineLevel="1" x14ac:dyDescent="0.2">
      <c r="A178" s="12">
        <v>1</v>
      </c>
      <c r="B178" s="6"/>
      <c r="C178" s="6"/>
      <c r="D178" s="6"/>
      <c r="G178" s="110"/>
      <c r="H178" s="110"/>
      <c r="I178" s="110"/>
      <c r="J178" s="110"/>
      <c r="K178" s="110"/>
      <c r="L178" s="89"/>
      <c r="M178" s="89"/>
      <c r="N178" s="89"/>
      <c r="O178" s="89"/>
      <c r="P178" s="89"/>
      <c r="Q178" s="89"/>
      <c r="R178" s="89"/>
      <c r="S178" s="89"/>
      <c r="T178" s="89"/>
      <c r="U178" s="56"/>
      <c r="V178" s="123"/>
      <c r="W178" s="123"/>
      <c r="X178" s="123"/>
      <c r="Y178" s="123"/>
      <c r="Z178" s="123"/>
      <c r="AA178" s="123"/>
      <c r="AB178" s="56"/>
      <c r="AC178" s="139"/>
      <c r="AD178" s="139"/>
      <c r="AE178" s="139"/>
      <c r="AF178" s="139"/>
      <c r="AG178" s="139"/>
      <c r="AH178" s="139"/>
      <c r="AI178" s="56"/>
      <c r="AJ178" s="154"/>
      <c r="AK178" s="154"/>
      <c r="AL178" s="154"/>
      <c r="AM178" s="56"/>
      <c r="AN178" s="168"/>
      <c r="AO178" s="168"/>
      <c r="AP178" s="168"/>
    </row>
    <row r="179" spans="1:42" ht="12.75" hidden="1" customHeight="1" outlineLevel="1" x14ac:dyDescent="0.2">
      <c r="A179" s="12">
        <v>1</v>
      </c>
      <c r="B179" s="6"/>
      <c r="C179" s="6"/>
      <c r="D179" s="6"/>
      <c r="G179" s="110"/>
      <c r="H179" s="110"/>
      <c r="I179" s="110"/>
      <c r="J179" s="110"/>
      <c r="K179" s="110"/>
      <c r="L179" s="89"/>
      <c r="M179" s="89"/>
      <c r="N179" s="89"/>
      <c r="O179" s="89"/>
      <c r="P179" s="89"/>
      <c r="Q179" s="89"/>
      <c r="R179" s="89"/>
      <c r="S179" s="89"/>
      <c r="T179" s="89"/>
      <c r="U179" s="56"/>
      <c r="V179" s="123"/>
      <c r="W179" s="123"/>
      <c r="X179" s="123"/>
      <c r="Y179" s="123"/>
      <c r="Z179" s="123"/>
      <c r="AA179" s="123"/>
      <c r="AB179" s="56"/>
      <c r="AC179" s="139"/>
      <c r="AD179" s="139"/>
      <c r="AE179" s="139"/>
      <c r="AF179" s="139"/>
      <c r="AG179" s="139"/>
      <c r="AH179" s="139"/>
      <c r="AI179" s="56"/>
      <c r="AJ179" s="154"/>
      <c r="AK179" s="154"/>
      <c r="AL179" s="154"/>
      <c r="AM179" s="56"/>
      <c r="AN179" s="168"/>
      <c r="AO179" s="168"/>
      <c r="AP179" s="168"/>
    </row>
    <row r="180" spans="1:42" x14ac:dyDescent="0.25">
      <c r="G180" s="110"/>
      <c r="H180" s="110"/>
      <c r="I180" s="110"/>
      <c r="J180" s="110"/>
      <c r="K180" s="110"/>
      <c r="L180" s="89"/>
      <c r="M180" s="89"/>
      <c r="N180" s="89"/>
      <c r="O180" s="89"/>
      <c r="P180" s="89"/>
      <c r="Q180" s="89"/>
      <c r="R180" s="89"/>
      <c r="S180" s="89"/>
      <c r="T180" s="89"/>
      <c r="U180" s="56"/>
      <c r="V180" s="123"/>
      <c r="W180" s="123"/>
      <c r="X180" s="123"/>
      <c r="Y180" s="123"/>
      <c r="Z180" s="123"/>
      <c r="AA180" s="123"/>
      <c r="AB180" s="56"/>
      <c r="AC180" s="139"/>
      <c r="AD180" s="139"/>
      <c r="AE180" s="139"/>
      <c r="AF180" s="139"/>
      <c r="AG180" s="139"/>
      <c r="AH180" s="139"/>
      <c r="AI180" s="56"/>
      <c r="AJ180" s="154"/>
      <c r="AK180" s="154"/>
      <c r="AL180" s="154"/>
      <c r="AM180" s="56"/>
      <c r="AN180" s="168"/>
      <c r="AO180" s="168"/>
      <c r="AP180" s="171"/>
    </row>
  </sheetData>
  <mergeCells count="19">
    <mergeCell ref="AN6:AP6"/>
    <mergeCell ref="AM1:AM5"/>
    <mergeCell ref="U1:U5"/>
    <mergeCell ref="AB1:AB5"/>
    <mergeCell ref="AI1:AI5"/>
    <mergeCell ref="AC2:AH2"/>
    <mergeCell ref="V6:AA6"/>
    <mergeCell ref="W2:AA2"/>
    <mergeCell ref="AC6:AH6"/>
    <mergeCell ref="AN2:AP2"/>
    <mergeCell ref="AJ6:AL6"/>
    <mergeCell ref="E1:E5"/>
    <mergeCell ref="C2:D2"/>
    <mergeCell ref="C3:C5"/>
    <mergeCell ref="D3:D5"/>
    <mergeCell ref="G6:T6"/>
    <mergeCell ref="G2:J2"/>
    <mergeCell ref="L2:T2"/>
    <mergeCell ref="F1:F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Rock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gawk</dc:creator>
  <cp:lastModifiedBy>Jeka</cp:lastModifiedBy>
  <cp:lastPrinted>2018-10-29T14:43:13Z</cp:lastPrinted>
  <dcterms:created xsi:type="dcterms:W3CDTF">2015-04-17T11:56:55Z</dcterms:created>
  <dcterms:modified xsi:type="dcterms:W3CDTF">2019-06-01T20:55:47Z</dcterms:modified>
</cp:coreProperties>
</file>